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Team Udbud &amp; Indkøb\+ UDBUD\TEKNISKE\Håndværkerydelser 2024\Udbudsmateriale med bilag\"/>
    </mc:Choice>
  </mc:AlternateContent>
  <xr:revisionPtr revIDLastSave="0" documentId="13_ncr:1_{E4B4E635-77AB-4F11-9013-0A1762773871}" xr6:coauthVersionLast="47" xr6:coauthVersionMax="47" xr10:uidLastSave="{00000000-0000-0000-0000-000000000000}"/>
  <bookViews>
    <workbookView xWindow="-120" yWindow="-120" windowWidth="29040" windowHeight="15840" tabRatio="798" xr2:uid="{00000000-000D-0000-FFFF-FFFF00000000}"/>
  </bookViews>
  <sheets>
    <sheet name="Introduktion" sheetId="2" r:id="rId1"/>
    <sheet name="Del 1A - EL - Kirstineb." sheetId="7" r:id="rId2"/>
    <sheet name="Del 1B - EL - Err, Fjordb, Ulle" sheetId="16" r:id="rId3"/>
    <sheet name="Del 2A - Maler - Kirstineb." sheetId="12" r:id="rId4"/>
    <sheet name="Del 2B - Maler - Err, Fjordb, U" sheetId="17" r:id="rId5"/>
    <sheet name="Del 3A - Murer - Kirstineb." sheetId="19" r:id="rId6"/>
    <sheet name="Del 3B - Murer - Err, Fjordb, U" sheetId="18" r:id="rId7"/>
    <sheet name="Del 4A - Tømrer - Kirstineb" sheetId="20" r:id="rId8"/>
    <sheet name="Del 4B - Tømrer - Err, Fjorb, U" sheetId="14" r:id="rId9"/>
    <sheet name="Del 5A - VVS - Kirstineb." sheetId="21" r:id="rId10"/>
    <sheet name="Del 5B - VVS - Err, Fjordb, Ull" sheetId="1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7" l="1"/>
  <c r="F35" i="12" l="1"/>
  <c r="G8" i="7"/>
  <c r="F31" i="7" s="1"/>
  <c r="G9" i="15" l="1"/>
  <c r="F32" i="15" s="1"/>
  <c r="G9" i="21"/>
  <c r="F32" i="21" s="1"/>
  <c r="G10" i="14"/>
  <c r="F33" i="14" s="1"/>
  <c r="G8" i="14"/>
  <c r="G10" i="18"/>
  <c r="F33" i="18" s="1"/>
  <c r="G8" i="18"/>
  <c r="F37" i="16"/>
  <c r="F35" i="17"/>
  <c r="F38" i="19"/>
  <c r="G9" i="17"/>
  <c r="G9" i="12"/>
  <c r="G9" i="16"/>
  <c r="F32" i="16" s="1"/>
  <c r="G9" i="7"/>
  <c r="F32" i="7" s="1"/>
  <c r="G10" i="20"/>
  <c r="F33" i="20" s="1"/>
  <c r="G8" i="20"/>
  <c r="G10" i="19"/>
  <c r="F33" i="19" s="1"/>
  <c r="G8" i="19"/>
  <c r="F37" i="21" l="1"/>
  <c r="H37" i="21" s="1"/>
  <c r="H38" i="21" s="1"/>
  <c r="I39" i="21" s="1"/>
  <c r="I40" i="21" s="1"/>
  <c r="G32" i="21"/>
  <c r="H32" i="21" s="1"/>
  <c r="G31" i="21"/>
  <c r="G30" i="21"/>
  <c r="G8" i="21"/>
  <c r="F31" i="21" s="1"/>
  <c r="G7" i="21"/>
  <c r="F30" i="21" s="1"/>
  <c r="H30" i="21" s="1"/>
  <c r="F38" i="20"/>
  <c r="H38" i="20" s="1"/>
  <c r="G33" i="20"/>
  <c r="G32" i="20"/>
  <c r="G31" i="20"/>
  <c r="G9" i="20"/>
  <c r="F32" i="20" s="1"/>
  <c r="G7" i="20"/>
  <c r="F31" i="20" s="1"/>
  <c r="H38" i="19"/>
  <c r="G33" i="19"/>
  <c r="G32" i="19"/>
  <c r="G31" i="19"/>
  <c r="G9" i="19"/>
  <c r="F32" i="19" s="1"/>
  <c r="G7" i="19"/>
  <c r="F31" i="19" s="1"/>
  <c r="F38" i="18"/>
  <c r="H38" i="18" s="1"/>
  <c r="H39" i="18" s="1"/>
  <c r="I40" i="18" s="1"/>
  <c r="I41" i="18" s="1"/>
  <c r="G33" i="18"/>
  <c r="H33" i="18" s="1"/>
  <c r="G32" i="18"/>
  <c r="G31" i="18"/>
  <c r="G9" i="18"/>
  <c r="F32" i="18" s="1"/>
  <c r="G7" i="18"/>
  <c r="F31" i="18" s="1"/>
  <c r="H35" i="17"/>
  <c r="G30" i="17"/>
  <c r="G29" i="17"/>
  <c r="G8" i="17"/>
  <c r="F30" i="17" s="1"/>
  <c r="G7" i="17"/>
  <c r="F29" i="17" s="1"/>
  <c r="H37" i="16"/>
  <c r="G32" i="16"/>
  <c r="H32" i="16" s="1"/>
  <c r="G31" i="16"/>
  <c r="G30" i="16"/>
  <c r="G8" i="16"/>
  <c r="F31" i="16" s="1"/>
  <c r="G7" i="16"/>
  <c r="F30" i="16" s="1"/>
  <c r="F37" i="15"/>
  <c r="H37" i="15" s="1"/>
  <c r="G32" i="15"/>
  <c r="H32" i="15" s="1"/>
  <c r="G31" i="15"/>
  <c r="G30" i="15"/>
  <c r="G8" i="15"/>
  <c r="F31" i="15" s="1"/>
  <c r="G7" i="15"/>
  <c r="F30" i="15" s="1"/>
  <c r="F38" i="14"/>
  <c r="H38" i="14" s="1"/>
  <c r="G33" i="14"/>
  <c r="H33" i="14" s="1"/>
  <c r="G32" i="14"/>
  <c r="G31" i="14"/>
  <c r="G9" i="14"/>
  <c r="F32" i="14" s="1"/>
  <c r="G7" i="14"/>
  <c r="F31" i="14" s="1"/>
  <c r="G30" i="12"/>
  <c r="H31" i="21" l="1"/>
  <c r="H31" i="16"/>
  <c r="H31" i="18"/>
  <c r="H31" i="19"/>
  <c r="I40" i="14"/>
  <c r="H39" i="14"/>
  <c r="H31" i="15"/>
  <c r="H32" i="14"/>
  <c r="I34" i="14" s="1"/>
  <c r="H30" i="15"/>
  <c r="H30" i="16"/>
  <c r="H38" i="16"/>
  <c r="I39" i="16" s="1"/>
  <c r="I40" i="16" s="1"/>
  <c r="H38" i="15"/>
  <c r="I39" i="15" s="1"/>
  <c r="I40" i="15" s="1"/>
  <c r="I41" i="14"/>
  <c r="H39" i="20"/>
  <c r="I40" i="20" s="1"/>
  <c r="I41" i="20" s="1"/>
  <c r="H36" i="17"/>
  <c r="I37" i="17" s="1"/>
  <c r="I38" i="17" s="1"/>
  <c r="H39" i="19"/>
  <c r="I40" i="19" s="1"/>
  <c r="I41" i="19" s="1"/>
  <c r="H33" i="20"/>
  <c r="H33" i="19"/>
  <c r="H32" i="20"/>
  <c r="I34" i="20" s="1"/>
  <c r="H31" i="20"/>
  <c r="H32" i="18"/>
  <c r="H32" i="19"/>
  <c r="H30" i="17"/>
  <c r="H29" i="17"/>
  <c r="I31" i="17" s="1"/>
  <c r="H31" i="14"/>
  <c r="G31" i="7"/>
  <c r="H35" i="12"/>
  <c r="G29" i="12"/>
  <c r="G8" i="12"/>
  <c r="F30" i="12" s="1"/>
  <c r="G7" i="12"/>
  <c r="F29" i="12" s="1"/>
  <c r="I33" i="16" l="1"/>
  <c r="I34" i="16" s="1"/>
  <c r="I42" i="16" s="1"/>
  <c r="I33" i="15"/>
  <c r="I34" i="15" s="1"/>
  <c r="I42" i="15" s="1"/>
  <c r="I34" i="18"/>
  <c r="I35" i="18" s="1"/>
  <c r="I43" i="18" s="1"/>
  <c r="I35" i="20"/>
  <c r="I43" i="20" s="1"/>
  <c r="I34" i="19"/>
  <c r="I35" i="19" s="1"/>
  <c r="I43" i="19" s="1"/>
  <c r="I35" i="14"/>
  <c r="I43" i="14" s="1"/>
  <c r="I33" i="21"/>
  <c r="I34" i="21" s="1"/>
  <c r="I42" i="21" s="1"/>
  <c r="I32" i="17"/>
  <c r="I40" i="17" s="1"/>
  <c r="H36" i="12"/>
  <c r="I37" i="12" s="1"/>
  <c r="I38" i="12" s="1"/>
  <c r="H29" i="12"/>
  <c r="H30" i="12"/>
  <c r="I31" i="12" l="1"/>
  <c r="I32" i="12"/>
  <c r="I40" i="12" s="1"/>
  <c r="G32" i="7"/>
  <c r="H32" i="7" l="1"/>
  <c r="H37" i="7"/>
  <c r="H31" i="7"/>
  <c r="G7" i="7"/>
  <c r="F30" i="7" s="1"/>
  <c r="G30" i="7"/>
  <c r="H38" i="7" l="1"/>
  <c r="I39" i="7" s="1"/>
  <c r="I40" i="7" s="1"/>
  <c r="H30" i="7"/>
  <c r="I33" i="7" s="1"/>
  <c r="I34" i="7" l="1"/>
  <c r="I42" i="7" s="1"/>
</calcChain>
</file>

<file path=xl/sharedStrings.xml><?xml version="1.0" encoding="utf-8"?>
<sst xmlns="http://schemas.openxmlformats.org/spreadsheetml/2006/main" count="573" uniqueCount="78">
  <si>
    <t>Enhed</t>
  </si>
  <si>
    <t>Virksomhedens navn:</t>
  </si>
  <si>
    <t>Selskabsform:</t>
  </si>
  <si>
    <t>CVR-nr:</t>
  </si>
  <si>
    <t>Adresse:</t>
  </si>
  <si>
    <t>Postnummer</t>
  </si>
  <si>
    <t>By</t>
  </si>
  <si>
    <t>Telefon</t>
  </si>
  <si>
    <t>Kontaktperson på udbuddet:</t>
  </si>
  <si>
    <t>Titel:</t>
  </si>
  <si>
    <t xml:space="preserve">Mobil </t>
  </si>
  <si>
    <t>Bemærk! Felter med farve:</t>
  </si>
  <si>
    <t xml:space="preserve">Bemærk! Alle felter markeret med farve: </t>
  </si>
  <si>
    <r>
      <t xml:space="preserve">    </t>
    </r>
    <r>
      <rPr>
        <b/>
        <u/>
        <sz val="9"/>
        <rFont val="Verdana"/>
        <family val="2"/>
      </rPr>
      <t>SKAL</t>
    </r>
    <r>
      <rPr>
        <sz val="9"/>
        <rFont val="Verdana"/>
        <family val="2"/>
      </rPr>
      <t xml:space="preserve"> udfyldes.</t>
    </r>
  </si>
  <si>
    <t>Kategori</t>
  </si>
  <si>
    <t>Krone/øre pr. time</t>
  </si>
  <si>
    <t>Samlet vægtet tilbudspris</t>
  </si>
  <si>
    <t>%</t>
  </si>
  <si>
    <r>
      <rPr>
        <b/>
        <sz val="9"/>
        <color theme="1"/>
        <rFont val="Verdana"/>
        <family val="2"/>
      </rPr>
      <t>Tilbudt dækningsbidrag</t>
    </r>
    <r>
      <rPr>
        <sz val="9"/>
        <color theme="1"/>
        <rFont val="Verdana"/>
        <family val="2"/>
      </rPr>
      <t xml:space="preserve"> i tillæg til de indkøbte materialer</t>
    </r>
  </si>
  <si>
    <t>Bilag 1 - Tilbudsliste</t>
  </si>
  <si>
    <t>Tilbudsgivers tilbudte dækningsbidrag  jf. 19 i udbudsbetingelserne.</t>
  </si>
  <si>
    <t>Antal estimeret timer</t>
  </si>
  <si>
    <t>Delvægtning i procent</t>
  </si>
  <si>
    <t xml:space="preserve">Evalueringsum til vægtning </t>
  </si>
  <si>
    <t>Vægtes med %</t>
  </si>
  <si>
    <t>Tilbudsgiver bedes angive følgende</t>
  </si>
  <si>
    <t>Evaluering</t>
  </si>
  <si>
    <t>Dækningsbidrag materialer</t>
  </si>
  <si>
    <t>Evalueringssum</t>
  </si>
  <si>
    <t>Tillæg til timepriser udenfor arbejdstid kl. 17.00 til kl. 07.00</t>
  </si>
  <si>
    <t>Tilbudsgiver kan her orientere sig om hvordan priser og dækningsbidrag bliver evalueret. 
Den tilbudsgiver der har tilbudt det laveste tilbud vurderet på vægtede timepriser og dækningsbidrag får tildelt aftalen</t>
  </si>
  <si>
    <t>Generelt vedr. udfyldning af tilbudsliste:</t>
  </si>
  <si>
    <t>Timepris svend, indenfor normal arbejdstid</t>
  </si>
  <si>
    <t>Timepris lærling, indenfor normal arbejdstid</t>
  </si>
  <si>
    <t>Tilbudsgivers tilbudte dækningsbidrag  jf. punkt 19 i udbudsbetingelserne.</t>
  </si>
  <si>
    <t>Bilag 1 - Delområde 1A - Tilbudsliste EL - Geografisk område Kirstinebjerg</t>
  </si>
  <si>
    <t>Bilag 1 - Delområde 2A - Tilbudsliste MALER - Geografisk område Kirstinebjerg</t>
  </si>
  <si>
    <t>Bilag 1 - Delområde 1B - Tilbudsliste EL - Geografisk område Erritsø, Fjordbakke &amp; Ullerup Bæk</t>
  </si>
  <si>
    <t>Bilag 1 - Delområde 2B - Tilbudsliste MALER - Geografisk område Erritsø, Fjordbakke &amp; Ullerup Bæk</t>
  </si>
  <si>
    <t>Bilag 1  - Delområde 3A - Tilbudsliste MURER - Geografisk område Kirstinebjerg</t>
  </si>
  <si>
    <t>Bilag 1 - Delområde 3B - Tilbudsliste MURER - Geografisk område Erritsø, Fjordbakke &amp; Ullerup Bæk</t>
  </si>
  <si>
    <t>Bilag 1 - Delområde 5A - Tilbudsliste VVS - Geografisk område Kirstinebjerg</t>
  </si>
  <si>
    <t>Bilag 1 - Delområde 5B - Tilbudsliste VVS - Geografisk område Erritsø, Fjordbakke &amp; Ullerup Bæk</t>
  </si>
  <si>
    <t>Vægtes samlet med</t>
  </si>
  <si>
    <t>Delvægtet tilbudspris for timepriser</t>
  </si>
  <si>
    <t>Delvægtet tilbudspris for materialer</t>
  </si>
  <si>
    <t>Vægtet tilbudspris for timepriser (50%)</t>
  </si>
  <si>
    <t>Vægtet tilbudspris for materialer (50%)</t>
  </si>
  <si>
    <t>Tilbudsgiver bedes udfylde</t>
  </si>
  <si>
    <t>Bilag 1 - Delområde 4B - Tilbudsliste TØMRER - Geografisk område Kirstinebjerg</t>
  </si>
  <si>
    <t>Bilag 1 - Delområde 4B - Tilbudsliste TØMRER - Geografisk område Erritsø, Fjordbakke &amp; Ullerup Bæk</t>
  </si>
  <si>
    <t>Tilbudsgivers tilbudte timepriser jf. punkt 19 i udbudsbetingelserne.</t>
  </si>
  <si>
    <t>Tilbudt dækningsbidrag i % eksklusiv moms.</t>
  </si>
  <si>
    <t>Tilbudsgivers tilbudte timekostpriser jf. punkt 19 i udbudsbetingelserne.</t>
  </si>
  <si>
    <r>
      <t xml:space="preserve">Tillæg til timekostpris udenfor arbejdstid kl. 17.00 til kl. 07.00. </t>
    </r>
    <r>
      <rPr>
        <sz val="9"/>
        <color theme="1"/>
        <rFont val="Verdana"/>
        <family val="2"/>
      </rPr>
      <t>Tillæg til timekostpris for arbejde udenfor normal arbejdstid, må maximalt udgøre 50% af den tilbudte timekostpris inkl. samlede omkostninger og eksklusiv moms, uden dækningsbidrag, for svend.</t>
    </r>
  </si>
  <si>
    <t>Tilbudt timekostpris svend, indenfor normal arbejdstid</t>
  </si>
  <si>
    <t>Tilbudt timekostpris lærling, indenfor normal arbejdstid</t>
  </si>
  <si>
    <t>Tilbudt dækningsbidrag i % inkl. samlede omkostninger og eksklusiv moms.</t>
  </si>
  <si>
    <t>Tilbudt timepris inkl. samlede omkostninger, dækningsbidrag og eksklusiv moms.</t>
  </si>
  <si>
    <t>Tilbudt timekostpris ufaglært, indenfor normal arbejdstid</t>
  </si>
  <si>
    <t>Tilbudsgivers tilbudte timekostpriser jf. punkt 19 i udbudsbetingelserne</t>
  </si>
  <si>
    <t>Oplysningsfelt (kan udfyldes)</t>
  </si>
  <si>
    <r>
      <t xml:space="preserve">Nærværende fil (benævnes som bilag 1) består af 10 faneblade + "Introduktion". Alle grønne felter på i bilag 1, </t>
    </r>
    <r>
      <rPr>
        <b/>
        <sz val="9"/>
        <color indexed="8"/>
        <rFont val="Verdana"/>
        <family val="2"/>
      </rPr>
      <t>skal</t>
    </r>
    <r>
      <rPr>
        <sz val="9"/>
        <color indexed="8"/>
        <rFont val="Verdana"/>
        <family val="2"/>
      </rPr>
      <t xml:space="preserve"> udfyldes med tilbudgivers timekostpris og dækningsbidrag, på </t>
    </r>
    <r>
      <rPr>
        <b/>
        <sz val="9"/>
        <color indexed="8"/>
        <rFont val="Verdana"/>
        <family val="2"/>
      </rPr>
      <t>den eller de del- og fagområder der bydes på.</t>
    </r>
  </si>
  <si>
    <t>Tilbudsgivers tilbudte timekostpriser og dækningsbidrag hertil samt dækningsbidrag på materialer evalueres med følgende vægtning</t>
  </si>
  <si>
    <t>Tilbudt dækningsbidrag, i tillæg til de tilbudte timekostpriser</t>
  </si>
  <si>
    <t>Tilbudt timekostpris inkl. tilbudsgivers samlede omkostninger og eksklusiv moms.</t>
  </si>
  <si>
    <t>Tilbudt dækningsbidrag i % inkl. tilbudsgivers samlede omkostninger og eksklusiv moms.</t>
  </si>
  <si>
    <t>Estimeret årligt forbrug pr. år delaftale 1A - EL</t>
  </si>
  <si>
    <t>Tillæg til timepris (medarbejdertime) for arbejde udenfor normal arbejdstid kl. 17.00 til kl. 07.00</t>
  </si>
  <si>
    <t>Estimeret årligt forbrug pr. år delaftale 1B - EL</t>
  </si>
  <si>
    <t>Estimeret årligt forbrug pr. år delaftale 2A - Maler</t>
  </si>
  <si>
    <t>Estimeret årligt forbrug pr. år delaftale 2B - Maler</t>
  </si>
  <si>
    <t>Estimeret årligt forbrug pr. år delaftale 3A - Murer</t>
  </si>
  <si>
    <t>Estimeret årligt forbrug pr. år delaftale 3B - Murer</t>
  </si>
  <si>
    <t>Estimeret årligt forbrug pr. år delaftale 4A - Tømrer</t>
  </si>
  <si>
    <t>Estimeret årligt forbrug pr. år delaftale 4B - Tømrer</t>
  </si>
  <si>
    <t>Estimeret årligt forbrug pr. år delaftale 5A - VVS</t>
  </si>
  <si>
    <t>Estimeret årligt forbrug pr. år delaftale 5B - VVS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</si>
</sst>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._-;\-* #,##0.00\ _k_r_._-;_-* &quot;-&quot;??\ _k_r_._-;_-@_-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8"/>
      <name val="Verdana"/>
      <family val="2"/>
    </font>
    <font>
      <u/>
      <sz val="9"/>
      <color indexed="8"/>
      <name val="Verdana"/>
      <family val="2"/>
    </font>
    <font>
      <b/>
      <u/>
      <sz val="9"/>
      <name val="Verdana"/>
      <family val="2"/>
    </font>
    <font>
      <sz val="9"/>
      <color indexed="8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sz val="11"/>
      <color theme="1"/>
      <name val="Calibri"/>
      <family val="2"/>
      <scheme val="minor"/>
    </font>
    <font>
      <i/>
      <sz val="9"/>
      <color theme="1"/>
      <name val="Verdana"/>
      <family val="2"/>
    </font>
    <font>
      <b/>
      <sz val="10"/>
      <color theme="1"/>
      <name val="Verdana"/>
      <family val="2"/>
    </font>
    <font>
      <b/>
      <sz val="12"/>
      <name val="Verdana"/>
      <family val="2"/>
    </font>
    <font>
      <sz val="18"/>
      <color theme="1"/>
      <name val="Verdana"/>
      <family val="2"/>
    </font>
    <font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3" fillId="0" borderId="0" xfId="0" applyFont="1"/>
    <xf numFmtId="0" fontId="2" fillId="2" borderId="1" xfId="0" applyFont="1" applyFill="1" applyBorder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11" fillId="0" borderId="0" xfId="0" applyFont="1"/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4" fontId="3" fillId="3" borderId="1" xfId="1" applyNumberFormat="1" applyFont="1" applyFill="1" applyBorder="1" applyAlignment="1" applyProtection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1" fontId="3" fillId="3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4" fontId="13" fillId="4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right" vertical="center"/>
    </xf>
    <xf numFmtId="0" fontId="1" fillId="0" borderId="9" xfId="0" applyFont="1" applyBorder="1"/>
    <xf numFmtId="0" fontId="14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3" xfId="0" applyFont="1" applyBorder="1"/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3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/>
    </xf>
    <xf numFmtId="9" fontId="9" fillId="3" borderId="1" xfId="0" applyNumberFormat="1" applyFont="1" applyFill="1" applyBorder="1" applyAlignment="1">
      <alignment horizontal="center" vertical="center"/>
    </xf>
    <xf numFmtId="9" fontId="3" fillId="3" borderId="6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9" fontId="1" fillId="3" borderId="6" xfId="0" applyNumberFormat="1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left" vertical="center" wrapText="1"/>
    </xf>
    <xf numFmtId="9" fontId="9" fillId="0" borderId="0" xfId="0" applyNumberFormat="1" applyFont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right" vertical="center"/>
    </xf>
    <xf numFmtId="0" fontId="1" fillId="0" borderId="15" xfId="0" applyFont="1" applyBorder="1"/>
    <xf numFmtId="4" fontId="13" fillId="4" borderId="23" xfId="0" applyNumberFormat="1" applyFont="1" applyFill="1" applyBorder="1" applyAlignment="1">
      <alignment horizontal="right" vertical="center"/>
    </xf>
    <xf numFmtId="1" fontId="3" fillId="3" borderId="7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3" fontId="3" fillId="0" borderId="0" xfId="0" applyNumberFormat="1" applyFont="1" applyAlignment="1">
      <alignment horizontal="right" vertical="center"/>
    </xf>
    <xf numFmtId="0" fontId="3" fillId="3" borderId="1" xfId="0" applyFont="1" applyFill="1" applyBorder="1"/>
    <xf numFmtId="0" fontId="9" fillId="3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9" fontId="1" fillId="3" borderId="1" xfId="0" applyNumberFormat="1" applyFont="1" applyFill="1" applyBorder="1" applyAlignment="1">
      <alignment horizontal="center" vertical="center"/>
    </xf>
    <xf numFmtId="9" fontId="3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15" fillId="3" borderId="17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15" fillId="3" borderId="18" xfId="0" applyFont="1" applyFill="1" applyBorder="1" applyAlignment="1">
      <alignment horizontal="left" vertical="center"/>
    </xf>
    <xf numFmtId="9" fontId="1" fillId="3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9" fontId="1" fillId="3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9" fontId="1" fillId="3" borderId="24" xfId="0" applyNumberFormat="1" applyFont="1" applyFill="1" applyBorder="1" applyAlignment="1">
      <alignment horizontal="center" vertical="center"/>
    </xf>
    <xf numFmtId="9" fontId="1" fillId="3" borderId="25" xfId="0" applyNumberFormat="1" applyFont="1" applyFill="1" applyBorder="1" applyAlignment="1">
      <alignment horizontal="center" vertical="center"/>
    </xf>
    <xf numFmtId="9" fontId="1" fillId="3" borderId="2" xfId="0" applyNumberFormat="1" applyFont="1" applyFill="1" applyBorder="1" applyAlignment="1">
      <alignment horizontal="center" vertical="center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E8" sqref="E8"/>
    </sheetView>
  </sheetViews>
  <sheetFormatPr defaultColWidth="9.140625" defaultRowHeight="11.25" x14ac:dyDescent="0.15"/>
  <cols>
    <col min="1" max="1" width="43.7109375" style="1" customWidth="1"/>
    <col min="2" max="2" width="19.85546875" style="1" customWidth="1"/>
    <col min="3" max="3" width="14.140625" style="1" customWidth="1"/>
    <col min="4" max="4" width="17.7109375" style="1" customWidth="1"/>
    <col min="5" max="5" width="16.140625" style="1" customWidth="1"/>
    <col min="6" max="16384" width="9.140625" style="1"/>
  </cols>
  <sheetData>
    <row r="1" spans="1:7" x14ac:dyDescent="0.15">
      <c r="A1" s="2" t="s">
        <v>19</v>
      </c>
      <c r="B1" s="2"/>
      <c r="C1" s="2"/>
      <c r="D1" s="2"/>
      <c r="E1" s="2"/>
      <c r="F1" s="2"/>
      <c r="G1" s="2"/>
    </row>
    <row r="2" spans="1:7" x14ac:dyDescent="0.15">
      <c r="A2" s="2"/>
      <c r="B2" s="2"/>
      <c r="C2" s="2"/>
      <c r="D2" s="2"/>
      <c r="E2" s="2"/>
      <c r="F2" s="2"/>
      <c r="G2" s="2"/>
    </row>
    <row r="3" spans="1:7" x14ac:dyDescent="0.15">
      <c r="A3" s="90" t="s">
        <v>62</v>
      </c>
      <c r="B3" s="90"/>
      <c r="C3" s="90"/>
      <c r="D3" s="90"/>
      <c r="E3" s="90"/>
      <c r="F3" s="90"/>
      <c r="G3" s="90"/>
    </row>
    <row r="4" spans="1:7" x14ac:dyDescent="0.15">
      <c r="A4" s="90"/>
      <c r="B4" s="90"/>
      <c r="C4" s="90"/>
      <c r="D4" s="90"/>
      <c r="E4" s="90"/>
      <c r="F4" s="90"/>
      <c r="G4" s="90"/>
    </row>
    <row r="5" spans="1:7" ht="6.75" customHeight="1" x14ac:dyDescent="0.15">
      <c r="A5" s="90"/>
      <c r="B5" s="90"/>
      <c r="C5" s="90"/>
      <c r="D5" s="90"/>
      <c r="E5" s="90"/>
      <c r="F5" s="90"/>
      <c r="G5" s="90"/>
    </row>
    <row r="6" spans="1:7" x14ac:dyDescent="0.15">
      <c r="A6" s="5"/>
      <c r="B6" s="3"/>
      <c r="C6" s="3"/>
      <c r="D6" s="3"/>
      <c r="E6" s="3"/>
      <c r="F6" s="3"/>
      <c r="G6" s="3"/>
    </row>
    <row r="7" spans="1:7" x14ac:dyDescent="0.15">
      <c r="A7" s="6" t="s">
        <v>31</v>
      </c>
      <c r="B7" s="3"/>
      <c r="C7" s="3"/>
      <c r="D7" s="3"/>
      <c r="E7" s="3"/>
      <c r="F7" s="3"/>
      <c r="G7" s="3"/>
    </row>
    <row r="8" spans="1:7" ht="16.5" customHeight="1" x14ac:dyDescent="0.15">
      <c r="A8" s="6" t="s">
        <v>11</v>
      </c>
      <c r="B8" s="91" t="s">
        <v>61</v>
      </c>
      <c r="C8" s="91"/>
      <c r="D8" s="91"/>
      <c r="E8" s="3"/>
      <c r="F8" s="3"/>
      <c r="G8" s="3"/>
    </row>
    <row r="9" spans="1:7" ht="18" customHeight="1" x14ac:dyDescent="0.15">
      <c r="A9" s="7" t="s">
        <v>12</v>
      </c>
      <c r="B9" s="92" t="s">
        <v>13</v>
      </c>
      <c r="C9" s="92"/>
      <c r="D9" s="92"/>
      <c r="E9" s="7"/>
      <c r="F9" s="3"/>
      <c r="G9" s="3"/>
    </row>
    <row r="10" spans="1:7" s="81" customFormat="1" ht="45.75" customHeight="1" x14ac:dyDescent="0.15">
      <c r="A10" s="82" t="s">
        <v>48</v>
      </c>
    </row>
    <row r="11" spans="1:7" x14ac:dyDescent="0.15">
      <c r="A11" s="4" t="s">
        <v>1</v>
      </c>
      <c r="B11" s="4" t="s">
        <v>2</v>
      </c>
      <c r="C11" s="4" t="s">
        <v>3</v>
      </c>
      <c r="D11" s="4" t="s">
        <v>4</v>
      </c>
      <c r="E11" s="4" t="s">
        <v>5</v>
      </c>
      <c r="F11" s="4" t="s">
        <v>6</v>
      </c>
      <c r="G11" s="4" t="s">
        <v>7</v>
      </c>
    </row>
    <row r="12" spans="1:7" x14ac:dyDescent="0.15">
      <c r="A12" s="84"/>
      <c r="B12" s="84"/>
      <c r="C12" s="84"/>
      <c r="D12" s="84"/>
      <c r="E12" s="84"/>
      <c r="F12" s="84"/>
      <c r="G12" s="84"/>
    </row>
    <row r="13" spans="1:7" ht="24" customHeight="1" x14ac:dyDescent="0.15">
      <c r="A13" s="3"/>
      <c r="B13" s="3"/>
      <c r="C13" s="3"/>
      <c r="D13" s="3"/>
      <c r="E13" s="3"/>
      <c r="F13" s="3"/>
      <c r="G13" s="3"/>
    </row>
    <row r="14" spans="1:7" x14ac:dyDescent="0.15">
      <c r="A14" s="4" t="s">
        <v>8</v>
      </c>
      <c r="B14" s="4" t="s">
        <v>9</v>
      </c>
      <c r="C14" s="4" t="s">
        <v>10</v>
      </c>
      <c r="D14" s="4" t="s">
        <v>7</v>
      </c>
    </row>
    <row r="15" spans="1:7" x14ac:dyDescent="0.15">
      <c r="A15" s="84"/>
      <c r="B15" s="84"/>
      <c r="C15" s="84"/>
      <c r="D15" s="84"/>
    </row>
  </sheetData>
  <protectedRanges>
    <protectedRange sqref="A12:F12 A15:C15" name="Range1_1_1_1_2"/>
  </protectedRanges>
  <mergeCells count="3">
    <mergeCell ref="A3:G5"/>
    <mergeCell ref="B8:D8"/>
    <mergeCell ref="B9:D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39997558519241921"/>
  </sheetPr>
  <dimension ref="A2:J50"/>
  <sheetViews>
    <sheetView zoomScale="90" zoomScaleNormal="90" workbookViewId="0">
      <selection activeCell="I4" sqref="I4"/>
    </sheetView>
  </sheetViews>
  <sheetFormatPr defaultColWidth="9.140625" defaultRowHeight="11.25" x14ac:dyDescent="0.15"/>
  <cols>
    <col min="1" max="1" width="2.140625" style="1" customWidth="1"/>
    <col min="2" max="2" width="2.28515625" style="1" customWidth="1"/>
    <col min="3" max="3" width="68.28515625" style="1" customWidth="1"/>
    <col min="4" max="4" width="25.7109375" style="1" bestFit="1" customWidth="1"/>
    <col min="5" max="5" width="24.28515625" style="1" customWidth="1"/>
    <col min="6" max="6" width="26.28515625" style="1" bestFit="1" customWidth="1"/>
    <col min="7" max="7" width="28.5703125" style="1" customWidth="1"/>
    <col min="8" max="8" width="19" style="1" customWidth="1"/>
    <col min="9" max="9" width="18.28515625" style="1" bestFit="1" customWidth="1"/>
    <col min="10" max="10" width="1.85546875" style="1" customWidth="1"/>
    <col min="11" max="16384" width="9.140625" style="1"/>
  </cols>
  <sheetData>
    <row r="2" spans="1:9" x14ac:dyDescent="0.15">
      <c r="A2" s="12" t="s">
        <v>41</v>
      </c>
      <c r="D2" s="27"/>
      <c r="E2" s="27"/>
      <c r="F2" s="27"/>
      <c r="G2" s="27"/>
      <c r="H2" s="27"/>
      <c r="I2" s="27"/>
    </row>
    <row r="3" spans="1:9" ht="12" thickBot="1" x14ac:dyDescent="0.2">
      <c r="C3" s="13"/>
      <c r="D3" s="27"/>
      <c r="E3" s="27"/>
      <c r="F3" s="27"/>
      <c r="G3" s="27"/>
      <c r="H3" s="27"/>
      <c r="I3" s="27"/>
    </row>
    <row r="4" spans="1:9" ht="22.5" x14ac:dyDescent="0.15">
      <c r="B4" s="45"/>
      <c r="C4" s="46" t="s">
        <v>25</v>
      </c>
      <c r="D4" s="47"/>
      <c r="E4" s="47"/>
      <c r="F4" s="47"/>
      <c r="G4" s="47"/>
      <c r="H4" s="48"/>
      <c r="I4" s="27"/>
    </row>
    <row r="5" spans="1:9" x14ac:dyDescent="0.15">
      <c r="B5" s="49"/>
      <c r="C5" s="13"/>
      <c r="D5" s="27"/>
      <c r="E5" s="27"/>
      <c r="F5" s="27"/>
      <c r="G5" s="27"/>
      <c r="H5" s="50"/>
      <c r="I5" s="27"/>
    </row>
    <row r="6" spans="1:9" ht="62.25" customHeight="1" x14ac:dyDescent="0.15">
      <c r="B6" s="49"/>
      <c r="C6" s="14" t="s">
        <v>60</v>
      </c>
      <c r="D6" s="14" t="s">
        <v>0</v>
      </c>
      <c r="E6" s="17" t="s">
        <v>65</v>
      </c>
      <c r="F6" s="15" t="s">
        <v>52</v>
      </c>
      <c r="G6" s="86" t="s">
        <v>58</v>
      </c>
      <c r="H6" s="50"/>
      <c r="I6" s="27"/>
    </row>
    <row r="7" spans="1:9" x14ac:dyDescent="0.15">
      <c r="B7" s="49"/>
      <c r="C7" s="19" t="s">
        <v>55</v>
      </c>
      <c r="D7" s="36" t="s">
        <v>15</v>
      </c>
      <c r="E7" s="32"/>
      <c r="F7" s="9"/>
      <c r="G7" s="42">
        <f>E7*(F10/100)+E7</f>
        <v>0</v>
      </c>
      <c r="H7" s="50"/>
      <c r="I7" s="27"/>
    </row>
    <row r="8" spans="1:9" x14ac:dyDescent="0.15">
      <c r="B8" s="49"/>
      <c r="C8" s="19" t="s">
        <v>56</v>
      </c>
      <c r="D8" s="36" t="s">
        <v>15</v>
      </c>
      <c r="E8" s="32"/>
      <c r="F8" s="9"/>
      <c r="G8" s="42">
        <f>E8*(F10/100)+E8</f>
        <v>0</v>
      </c>
      <c r="H8" s="50"/>
      <c r="I8" s="27"/>
    </row>
    <row r="9" spans="1:9" ht="54" customHeight="1" x14ac:dyDescent="0.15">
      <c r="B9" s="49"/>
      <c r="C9" s="80" t="s">
        <v>54</v>
      </c>
      <c r="D9" s="36" t="s">
        <v>15</v>
      </c>
      <c r="E9" s="63"/>
      <c r="F9" s="9"/>
      <c r="G9" s="42">
        <f>E9*(F10/100)+E9</f>
        <v>0</v>
      </c>
      <c r="H9" s="50"/>
      <c r="I9" s="27"/>
    </row>
    <row r="10" spans="1:9" x14ac:dyDescent="0.15">
      <c r="B10" s="49"/>
      <c r="C10" s="19" t="s">
        <v>64</v>
      </c>
      <c r="D10" s="22" t="s">
        <v>17</v>
      </c>
      <c r="E10" s="9"/>
      <c r="F10" s="39"/>
      <c r="G10" s="38"/>
      <c r="H10" s="50"/>
      <c r="I10" s="27"/>
    </row>
    <row r="11" spans="1:9" x14ac:dyDescent="0.15">
      <c r="B11" s="49"/>
      <c r="C11" s="12"/>
      <c r="D11" s="13"/>
      <c r="F11" s="27"/>
      <c r="G11" s="27"/>
      <c r="H11" s="50"/>
      <c r="I11" s="27"/>
    </row>
    <row r="12" spans="1:9" ht="84" customHeight="1" x14ac:dyDescent="0.15">
      <c r="B12" s="49"/>
      <c r="C12" s="15" t="s">
        <v>34</v>
      </c>
      <c r="D12" s="21" t="s">
        <v>0</v>
      </c>
      <c r="E12" s="15" t="s">
        <v>66</v>
      </c>
      <c r="G12" s="27"/>
      <c r="H12" s="50"/>
      <c r="I12" s="27"/>
    </row>
    <row r="13" spans="1:9" x14ac:dyDescent="0.15">
      <c r="B13" s="49"/>
      <c r="C13" s="22" t="s">
        <v>18</v>
      </c>
      <c r="D13" s="36" t="s">
        <v>17</v>
      </c>
      <c r="E13" s="62"/>
      <c r="G13" s="27"/>
      <c r="H13" s="50"/>
      <c r="I13" s="27"/>
    </row>
    <row r="14" spans="1:9" ht="12" thickBot="1" x14ac:dyDescent="0.2">
      <c r="B14" s="51"/>
      <c r="C14" s="52"/>
      <c r="D14" s="53"/>
      <c r="E14" s="53"/>
      <c r="F14" s="53"/>
      <c r="G14" s="53"/>
      <c r="H14" s="54"/>
      <c r="I14" s="27"/>
    </row>
    <row r="15" spans="1:9" x14ac:dyDescent="0.15">
      <c r="C15" s="13"/>
      <c r="D15" s="27"/>
      <c r="E15" s="27"/>
      <c r="F15" s="27"/>
      <c r="G15" s="27"/>
      <c r="H15" s="27"/>
      <c r="I15" s="27"/>
    </row>
    <row r="16" spans="1:9" x14ac:dyDescent="0.15">
      <c r="C16" s="13"/>
      <c r="D16" s="27"/>
      <c r="E16" s="27"/>
      <c r="F16" s="27"/>
      <c r="G16" s="27"/>
      <c r="H16" s="27"/>
      <c r="I16" s="27"/>
    </row>
    <row r="17" spans="2:10" ht="12" thickBot="1" x14ac:dyDescent="0.2">
      <c r="C17" s="13"/>
      <c r="D17" s="27"/>
      <c r="E17" s="27"/>
      <c r="F17" s="27"/>
      <c r="G17" s="27"/>
      <c r="H17" s="27"/>
      <c r="I17" s="27"/>
    </row>
    <row r="18" spans="2:10" ht="22.5" x14ac:dyDescent="0.15">
      <c r="B18" s="45"/>
      <c r="C18" s="46" t="s">
        <v>26</v>
      </c>
      <c r="D18" s="47"/>
      <c r="E18" s="47"/>
      <c r="F18" s="47"/>
      <c r="G18" s="47"/>
      <c r="H18" s="47"/>
      <c r="I18" s="47"/>
      <c r="J18" s="55"/>
    </row>
    <row r="19" spans="2:10" ht="39.75" customHeight="1" x14ac:dyDescent="0.15">
      <c r="B19" s="49"/>
      <c r="C19" s="95" t="s">
        <v>30</v>
      </c>
      <c r="D19" s="95"/>
      <c r="E19" s="95"/>
      <c r="F19" s="95"/>
      <c r="G19" s="27"/>
      <c r="H19" s="27"/>
      <c r="I19" s="27"/>
      <c r="J19" s="56"/>
    </row>
    <row r="20" spans="2:10" x14ac:dyDescent="0.15">
      <c r="B20" s="49"/>
      <c r="C20" s="13"/>
      <c r="D20" s="27"/>
      <c r="E20" s="27"/>
      <c r="F20" s="27"/>
      <c r="G20" s="27"/>
      <c r="H20" s="27"/>
      <c r="I20" s="27"/>
      <c r="J20" s="56"/>
    </row>
    <row r="21" spans="2:10" s="11" customFormat="1" x14ac:dyDescent="0.15">
      <c r="B21" s="57"/>
      <c r="C21" s="40" t="s">
        <v>14</v>
      </c>
      <c r="D21" s="41" t="s">
        <v>24</v>
      </c>
      <c r="E21" s="67"/>
      <c r="F21" s="13"/>
      <c r="G21" s="13"/>
      <c r="H21" s="13"/>
      <c r="J21" s="58"/>
    </row>
    <row r="22" spans="2:10" s="11" customFormat="1" ht="33.75" customHeight="1" x14ac:dyDescent="0.15">
      <c r="B22" s="57"/>
      <c r="C22" s="93" t="s">
        <v>63</v>
      </c>
      <c r="D22" s="94"/>
      <c r="E22" s="70" t="s">
        <v>43</v>
      </c>
      <c r="F22" s="13"/>
      <c r="G22" s="13"/>
      <c r="J22" s="58"/>
    </row>
    <row r="23" spans="2:10" s="11" customFormat="1" x14ac:dyDescent="0.15">
      <c r="B23" s="57"/>
      <c r="C23" s="36" t="s">
        <v>32</v>
      </c>
      <c r="D23" s="64">
        <v>75</v>
      </c>
      <c r="E23" s="108">
        <v>0.5</v>
      </c>
      <c r="F23" s="13"/>
      <c r="G23" s="13"/>
      <c r="H23" s="13"/>
      <c r="J23" s="58"/>
    </row>
    <row r="24" spans="2:10" s="11" customFormat="1" x14ac:dyDescent="0.15">
      <c r="B24" s="57"/>
      <c r="C24" s="36" t="s">
        <v>33</v>
      </c>
      <c r="D24" s="64">
        <v>20</v>
      </c>
      <c r="E24" s="109"/>
      <c r="F24" s="13"/>
      <c r="G24" s="13"/>
      <c r="H24" s="13"/>
      <c r="J24" s="58"/>
    </row>
    <row r="25" spans="2:10" s="11" customFormat="1" x14ac:dyDescent="0.15">
      <c r="B25" s="57"/>
      <c r="C25" s="36" t="s">
        <v>29</v>
      </c>
      <c r="D25" s="64">
        <v>5</v>
      </c>
      <c r="E25" s="110"/>
      <c r="F25" s="13"/>
      <c r="G25" s="13"/>
      <c r="H25" s="13"/>
      <c r="J25" s="58"/>
    </row>
    <row r="26" spans="2:10" s="11" customFormat="1" x14ac:dyDescent="0.15">
      <c r="B26" s="57"/>
      <c r="C26" s="36" t="s">
        <v>27</v>
      </c>
      <c r="D26" s="36">
        <v>100</v>
      </c>
      <c r="E26" s="71">
        <v>0.5</v>
      </c>
      <c r="F26" s="13"/>
      <c r="G26" s="13"/>
      <c r="H26" s="13"/>
      <c r="J26" s="58"/>
    </row>
    <row r="27" spans="2:10" s="11" customFormat="1" x14ac:dyDescent="0.15">
      <c r="B27" s="57"/>
      <c r="C27" s="13"/>
      <c r="D27" s="13"/>
      <c r="E27" s="74">
        <v>1</v>
      </c>
      <c r="F27" s="13"/>
      <c r="G27" s="13"/>
      <c r="H27" s="13"/>
      <c r="I27" s="13"/>
      <c r="J27" s="58"/>
    </row>
    <row r="28" spans="2:10" s="11" customFormat="1" x14ac:dyDescent="0.15">
      <c r="B28" s="57"/>
      <c r="C28" s="13"/>
      <c r="D28" s="13"/>
      <c r="E28" s="73"/>
      <c r="F28" s="13"/>
      <c r="G28" s="13"/>
      <c r="H28" s="13"/>
      <c r="I28" s="13"/>
      <c r="J28" s="58"/>
    </row>
    <row r="29" spans="2:10" s="11" customFormat="1" ht="55.5" customHeight="1" x14ac:dyDescent="0.15">
      <c r="B29" s="57"/>
      <c r="C29" s="14" t="s">
        <v>51</v>
      </c>
      <c r="D29" s="14" t="s">
        <v>0</v>
      </c>
      <c r="E29" s="72" t="s">
        <v>21</v>
      </c>
      <c r="F29" s="17" t="s">
        <v>58</v>
      </c>
      <c r="G29" s="15" t="s">
        <v>22</v>
      </c>
      <c r="H29" s="15" t="s">
        <v>28</v>
      </c>
      <c r="I29" s="18"/>
      <c r="J29" s="58"/>
    </row>
    <row r="30" spans="2:10" s="11" customFormat="1" ht="39" customHeight="1" x14ac:dyDescent="0.15">
      <c r="B30" s="57"/>
      <c r="C30" s="19" t="s">
        <v>32</v>
      </c>
      <c r="D30" s="16" t="s">
        <v>15</v>
      </c>
      <c r="E30" s="30">
        <v>2100</v>
      </c>
      <c r="F30" s="44">
        <f>G7</f>
        <v>0</v>
      </c>
      <c r="G30" s="28">
        <f>D23</f>
        <v>75</v>
      </c>
      <c r="H30" s="29">
        <f>(E30*F30)*G30/100</f>
        <v>0</v>
      </c>
      <c r="I30" s="18"/>
      <c r="J30" s="58"/>
    </row>
    <row r="31" spans="2:10" s="11" customFormat="1" ht="39" customHeight="1" x14ac:dyDescent="0.15">
      <c r="B31" s="57"/>
      <c r="C31" s="19" t="s">
        <v>33</v>
      </c>
      <c r="D31" s="16" t="s">
        <v>15</v>
      </c>
      <c r="E31" s="33">
        <v>1500</v>
      </c>
      <c r="F31" s="43">
        <f>G8</f>
        <v>0</v>
      </c>
      <c r="G31" s="28">
        <f>D24</f>
        <v>20</v>
      </c>
      <c r="H31" s="29">
        <f>(E31*F31)*G31/100</f>
        <v>0</v>
      </c>
      <c r="I31" s="18"/>
      <c r="J31" s="58"/>
    </row>
    <row r="32" spans="2:10" s="11" customFormat="1" ht="28.5" customHeight="1" x14ac:dyDescent="0.15">
      <c r="B32" s="57"/>
      <c r="C32" s="80" t="s">
        <v>68</v>
      </c>
      <c r="D32" s="36" t="s">
        <v>15</v>
      </c>
      <c r="E32" s="33">
        <v>25</v>
      </c>
      <c r="F32" s="44">
        <f>G9</f>
        <v>0</v>
      </c>
      <c r="G32" s="30">
        <f>D25</f>
        <v>5</v>
      </c>
      <c r="H32" s="29">
        <f>(E32*F32)*G32/100</f>
        <v>0</v>
      </c>
      <c r="I32" s="18"/>
      <c r="J32" s="58"/>
    </row>
    <row r="33" spans="2:10" s="11" customFormat="1" ht="21" customHeight="1" x14ac:dyDescent="0.15">
      <c r="B33" s="57"/>
      <c r="C33" s="20"/>
      <c r="D33" s="20"/>
      <c r="E33" s="20"/>
      <c r="F33" s="98" t="s">
        <v>44</v>
      </c>
      <c r="G33" s="99"/>
      <c r="H33" s="100"/>
      <c r="I33" s="75">
        <f>H30+H31+H32</f>
        <v>0</v>
      </c>
      <c r="J33" s="58"/>
    </row>
    <row r="34" spans="2:10" s="11" customFormat="1" ht="21" customHeight="1" x14ac:dyDescent="0.15">
      <c r="B34" s="57"/>
      <c r="C34" s="20"/>
      <c r="D34" s="20"/>
      <c r="E34" s="20"/>
      <c r="F34" s="102" t="s">
        <v>46</v>
      </c>
      <c r="G34" s="102"/>
      <c r="H34" s="102"/>
      <c r="I34" s="76">
        <f>I33*0.5</f>
        <v>0</v>
      </c>
      <c r="J34" s="58"/>
    </row>
    <row r="35" spans="2:10" s="11" customFormat="1" x14ac:dyDescent="0.15">
      <c r="B35" s="57"/>
      <c r="C35" s="13"/>
      <c r="D35" s="13"/>
      <c r="E35" s="13"/>
      <c r="F35" s="13"/>
      <c r="G35" s="23"/>
      <c r="H35" s="25"/>
      <c r="I35" s="13"/>
      <c r="J35" s="58"/>
    </row>
    <row r="36" spans="2:10" s="11" customFormat="1" ht="45.75" customHeight="1" x14ac:dyDescent="0.15">
      <c r="B36" s="57"/>
      <c r="C36" s="15" t="s">
        <v>20</v>
      </c>
      <c r="D36" s="21" t="s">
        <v>0</v>
      </c>
      <c r="E36" s="15" t="s">
        <v>76</v>
      </c>
      <c r="F36" s="15" t="s">
        <v>57</v>
      </c>
      <c r="G36" s="15" t="s">
        <v>22</v>
      </c>
      <c r="H36" s="15" t="s">
        <v>28</v>
      </c>
      <c r="I36" s="13"/>
      <c r="J36" s="58"/>
    </row>
    <row r="37" spans="2:10" s="11" customFormat="1" ht="18" customHeight="1" x14ac:dyDescent="0.15">
      <c r="B37" s="57"/>
      <c r="C37" s="22" t="s">
        <v>18</v>
      </c>
      <c r="D37" s="36" t="s">
        <v>17</v>
      </c>
      <c r="E37" s="34">
        <v>840000</v>
      </c>
      <c r="F37" s="44">
        <f>E13</f>
        <v>0</v>
      </c>
      <c r="G37" s="30"/>
      <c r="H37" s="31">
        <f>E37*(F37/100)+E37</f>
        <v>840000</v>
      </c>
      <c r="I37" s="13"/>
      <c r="J37" s="58"/>
    </row>
    <row r="38" spans="2:10" s="11" customFormat="1" ht="18" customHeight="1" x14ac:dyDescent="0.15">
      <c r="B38" s="57"/>
      <c r="C38" s="13"/>
      <c r="D38" s="23"/>
      <c r="E38" s="24"/>
      <c r="F38" s="8"/>
      <c r="G38" s="8">
        <v>100</v>
      </c>
      <c r="H38" s="31">
        <f>H37*G38/100</f>
        <v>840000</v>
      </c>
      <c r="I38" s="13"/>
      <c r="J38" s="58"/>
    </row>
    <row r="39" spans="2:10" s="11" customFormat="1" ht="24.75" customHeight="1" x14ac:dyDescent="0.15">
      <c r="B39" s="57"/>
      <c r="C39" s="13"/>
      <c r="D39" s="20"/>
      <c r="E39" s="20"/>
      <c r="F39" s="96" t="s">
        <v>45</v>
      </c>
      <c r="G39" s="96"/>
      <c r="H39" s="96"/>
      <c r="I39" s="75">
        <f>H38</f>
        <v>840000</v>
      </c>
      <c r="J39" s="58"/>
    </row>
    <row r="40" spans="2:10" s="11" customFormat="1" ht="24.75" customHeight="1" x14ac:dyDescent="0.15">
      <c r="B40" s="57"/>
      <c r="C40" s="13"/>
      <c r="D40" s="20"/>
      <c r="E40" s="20"/>
      <c r="F40" s="102" t="s">
        <v>47</v>
      </c>
      <c r="G40" s="102"/>
      <c r="H40" s="102"/>
      <c r="I40" s="76">
        <f>I39*0.5</f>
        <v>420000</v>
      </c>
      <c r="J40" s="58"/>
    </row>
    <row r="41" spans="2:10" s="11" customFormat="1" x14ac:dyDescent="0.15">
      <c r="B41" s="57"/>
      <c r="C41" s="23"/>
      <c r="D41" s="23"/>
      <c r="E41" s="23"/>
      <c r="F41" s="23"/>
      <c r="G41" s="23"/>
      <c r="H41" s="25"/>
      <c r="I41" s="13"/>
      <c r="J41" s="58"/>
    </row>
    <row r="42" spans="2:10" s="11" customFormat="1" ht="28.5" customHeight="1" x14ac:dyDescent="0.15">
      <c r="B42" s="57"/>
      <c r="C42" s="26"/>
      <c r="D42" s="23"/>
      <c r="E42" s="23"/>
      <c r="F42" s="23"/>
      <c r="G42" s="97" t="s">
        <v>16</v>
      </c>
      <c r="H42" s="97"/>
      <c r="I42" s="35">
        <f>I34+I40</f>
        <v>420000</v>
      </c>
      <c r="J42" s="58"/>
    </row>
    <row r="43" spans="2:10" s="11" customFormat="1" ht="12" thickBot="1" x14ac:dyDescent="0.2">
      <c r="B43" s="59"/>
      <c r="C43" s="60"/>
      <c r="D43" s="60"/>
      <c r="E43" s="60"/>
      <c r="F43" s="60"/>
      <c r="G43" s="60"/>
      <c r="H43" s="60"/>
      <c r="I43" s="60"/>
      <c r="J43" s="61"/>
    </row>
    <row r="44" spans="2:10" x14ac:dyDescent="0.15">
      <c r="C44" s="10"/>
    </row>
    <row r="50" ht="24.75" customHeight="1" x14ac:dyDescent="0.15"/>
  </sheetData>
  <mergeCells count="8">
    <mergeCell ref="C19:F19"/>
    <mergeCell ref="C22:D22"/>
    <mergeCell ref="F33:H33"/>
    <mergeCell ref="F39:H39"/>
    <mergeCell ref="G42:H42"/>
    <mergeCell ref="E23:E25"/>
    <mergeCell ref="F34:H34"/>
    <mergeCell ref="F40:H4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</sheetPr>
  <dimension ref="A2:J50"/>
  <sheetViews>
    <sheetView zoomScale="90" zoomScaleNormal="90" workbookViewId="0">
      <selection activeCell="I4" sqref="I4"/>
    </sheetView>
  </sheetViews>
  <sheetFormatPr defaultColWidth="9.140625" defaultRowHeight="11.25" x14ac:dyDescent="0.15"/>
  <cols>
    <col min="1" max="1" width="2.140625" style="1" customWidth="1"/>
    <col min="2" max="2" width="2.28515625" style="1" customWidth="1"/>
    <col min="3" max="3" width="68.28515625" style="1" customWidth="1"/>
    <col min="4" max="4" width="25.7109375" style="1" bestFit="1" customWidth="1"/>
    <col min="5" max="5" width="24.28515625" style="1" customWidth="1"/>
    <col min="6" max="6" width="26.28515625" style="1" bestFit="1" customWidth="1"/>
    <col min="7" max="7" width="28.5703125" style="1" customWidth="1"/>
    <col min="8" max="8" width="19" style="1" customWidth="1"/>
    <col min="9" max="9" width="19.5703125" style="1" bestFit="1" customWidth="1"/>
    <col min="10" max="10" width="1.85546875" style="1" customWidth="1"/>
    <col min="11" max="16384" width="9.140625" style="1"/>
  </cols>
  <sheetData>
    <row r="2" spans="1:9" x14ac:dyDescent="0.15">
      <c r="A2" s="12" t="s">
        <v>42</v>
      </c>
      <c r="D2" s="27"/>
      <c r="E2" s="27"/>
      <c r="F2" s="27"/>
      <c r="G2" s="27"/>
      <c r="H2" s="27"/>
      <c r="I2" s="27"/>
    </row>
    <row r="3" spans="1:9" ht="12" thickBot="1" x14ac:dyDescent="0.2">
      <c r="C3" s="13"/>
      <c r="D3" s="27"/>
      <c r="E3" s="27"/>
      <c r="F3" s="27"/>
      <c r="G3" s="27"/>
      <c r="H3" s="27"/>
      <c r="I3" s="27"/>
    </row>
    <row r="4" spans="1:9" ht="22.5" x14ac:dyDescent="0.15">
      <c r="B4" s="45"/>
      <c r="C4" s="46" t="s">
        <v>25</v>
      </c>
      <c r="D4" s="47"/>
      <c r="E4" s="47"/>
      <c r="F4" s="47"/>
      <c r="G4" s="47"/>
      <c r="H4" s="48"/>
      <c r="I4" s="27"/>
    </row>
    <row r="5" spans="1:9" x14ac:dyDescent="0.15">
      <c r="B5" s="49"/>
      <c r="C5" s="13"/>
      <c r="D5" s="27"/>
      <c r="E5" s="27"/>
      <c r="F5" s="27"/>
      <c r="G5" s="27"/>
      <c r="H5" s="50"/>
      <c r="I5" s="27"/>
    </row>
    <row r="6" spans="1:9" ht="69.75" customHeight="1" x14ac:dyDescent="0.15">
      <c r="B6" s="49"/>
      <c r="C6" s="14" t="s">
        <v>60</v>
      </c>
      <c r="D6" s="14" t="s">
        <v>0</v>
      </c>
      <c r="E6" s="17" t="s">
        <v>65</v>
      </c>
      <c r="F6" s="15" t="s">
        <v>52</v>
      </c>
      <c r="G6" s="86" t="s">
        <v>58</v>
      </c>
      <c r="H6" s="50"/>
      <c r="I6" s="27"/>
    </row>
    <row r="7" spans="1:9" x14ac:dyDescent="0.15">
      <c r="B7" s="49"/>
      <c r="C7" s="19" t="s">
        <v>55</v>
      </c>
      <c r="D7" s="36" t="s">
        <v>15</v>
      </c>
      <c r="E7" s="32"/>
      <c r="F7" s="9"/>
      <c r="G7" s="42">
        <f>E7*(F10/100)+E7</f>
        <v>0</v>
      </c>
      <c r="H7" s="50"/>
      <c r="I7" s="27"/>
    </row>
    <row r="8" spans="1:9" x14ac:dyDescent="0.15">
      <c r="B8" s="49"/>
      <c r="C8" s="19" t="s">
        <v>56</v>
      </c>
      <c r="D8" s="36" t="s">
        <v>15</v>
      </c>
      <c r="E8" s="32"/>
      <c r="F8" s="9"/>
      <c r="G8" s="42">
        <f>E8*(F10/100)+E8</f>
        <v>0</v>
      </c>
      <c r="H8" s="50"/>
      <c r="I8" s="27"/>
    </row>
    <row r="9" spans="1:9" ht="57.75" customHeight="1" x14ac:dyDescent="0.15">
      <c r="B9" s="49"/>
      <c r="C9" s="80" t="s">
        <v>54</v>
      </c>
      <c r="D9" s="36" t="s">
        <v>15</v>
      </c>
      <c r="E9" s="63"/>
      <c r="F9" s="9"/>
      <c r="G9" s="42">
        <f>E9*(F10/100)+E9</f>
        <v>0</v>
      </c>
      <c r="H9" s="50"/>
      <c r="I9" s="27"/>
    </row>
    <row r="10" spans="1:9" x14ac:dyDescent="0.15">
      <c r="B10" s="49"/>
      <c r="C10" s="19" t="s">
        <v>64</v>
      </c>
      <c r="D10" s="22" t="s">
        <v>17</v>
      </c>
      <c r="E10" s="9"/>
      <c r="F10" s="39"/>
      <c r="G10" s="38"/>
      <c r="H10" s="50"/>
      <c r="I10" s="27"/>
    </row>
    <row r="11" spans="1:9" x14ac:dyDescent="0.15">
      <c r="B11" s="49"/>
      <c r="C11" s="12"/>
      <c r="D11" s="13"/>
      <c r="F11" s="27"/>
      <c r="G11" s="27"/>
      <c r="H11" s="50"/>
      <c r="I11" s="27"/>
    </row>
    <row r="12" spans="1:9" ht="78" customHeight="1" x14ac:dyDescent="0.15">
      <c r="B12" s="49"/>
      <c r="C12" s="15" t="s">
        <v>34</v>
      </c>
      <c r="D12" s="21" t="s">
        <v>0</v>
      </c>
      <c r="E12" s="15" t="s">
        <v>66</v>
      </c>
      <c r="G12" s="27"/>
      <c r="H12" s="50"/>
      <c r="I12" s="27"/>
    </row>
    <row r="13" spans="1:9" x14ac:dyDescent="0.15">
      <c r="B13" s="49"/>
      <c r="C13" s="22" t="s">
        <v>18</v>
      </c>
      <c r="D13" s="36" t="s">
        <v>17</v>
      </c>
      <c r="E13" s="62"/>
      <c r="G13" s="27"/>
      <c r="H13" s="50"/>
      <c r="I13" s="27"/>
    </row>
    <row r="14" spans="1:9" ht="12" thickBot="1" x14ac:dyDescent="0.2">
      <c r="B14" s="51"/>
      <c r="C14" s="52"/>
      <c r="D14" s="53"/>
      <c r="E14" s="53"/>
      <c r="F14" s="53"/>
      <c r="G14" s="53"/>
      <c r="H14" s="54"/>
      <c r="I14" s="27"/>
    </row>
    <row r="15" spans="1:9" x14ac:dyDescent="0.15">
      <c r="C15" s="13"/>
      <c r="D15" s="27"/>
      <c r="E15" s="27"/>
      <c r="F15" s="27"/>
      <c r="G15" s="27"/>
      <c r="H15" s="27"/>
      <c r="I15" s="27"/>
    </row>
    <row r="16" spans="1:9" x14ac:dyDescent="0.15">
      <c r="C16" s="13"/>
      <c r="D16" s="27"/>
      <c r="E16" s="27"/>
      <c r="F16" s="27"/>
      <c r="G16" s="27"/>
      <c r="H16" s="27"/>
      <c r="I16" s="27"/>
    </row>
    <row r="17" spans="2:10" ht="12" thickBot="1" x14ac:dyDescent="0.2">
      <c r="C17" s="13"/>
      <c r="D17" s="27"/>
      <c r="E17" s="27"/>
      <c r="F17" s="27"/>
      <c r="G17" s="27"/>
      <c r="H17" s="27"/>
      <c r="I17" s="27"/>
    </row>
    <row r="18" spans="2:10" ht="22.5" x14ac:dyDescent="0.15">
      <c r="B18" s="45"/>
      <c r="C18" s="46" t="s">
        <v>26</v>
      </c>
      <c r="D18" s="47"/>
      <c r="E18" s="47"/>
      <c r="F18" s="47"/>
      <c r="G18" s="47"/>
      <c r="H18" s="47"/>
      <c r="I18" s="47"/>
      <c r="J18" s="55"/>
    </row>
    <row r="19" spans="2:10" ht="39.75" customHeight="1" x14ac:dyDescent="0.15">
      <c r="B19" s="49"/>
      <c r="C19" s="95" t="s">
        <v>30</v>
      </c>
      <c r="D19" s="95"/>
      <c r="E19" s="95"/>
      <c r="F19" s="95"/>
      <c r="G19" s="27"/>
      <c r="H19" s="27"/>
      <c r="I19" s="27"/>
      <c r="J19" s="56"/>
    </row>
    <row r="20" spans="2:10" x14ac:dyDescent="0.15">
      <c r="B20" s="49"/>
      <c r="C20" s="13"/>
      <c r="D20" s="27"/>
      <c r="E20" s="27"/>
      <c r="F20" s="27"/>
      <c r="G20" s="27"/>
      <c r="H20" s="27"/>
      <c r="I20" s="27"/>
      <c r="J20" s="56"/>
    </row>
    <row r="21" spans="2:10" s="11" customFormat="1" x14ac:dyDescent="0.15">
      <c r="B21" s="57"/>
      <c r="C21" s="40" t="s">
        <v>14</v>
      </c>
      <c r="D21" s="41" t="s">
        <v>24</v>
      </c>
      <c r="E21" s="67"/>
      <c r="F21" s="13"/>
      <c r="G21" s="13"/>
      <c r="H21" s="13"/>
      <c r="J21" s="58"/>
    </row>
    <row r="22" spans="2:10" s="11" customFormat="1" ht="33.75" customHeight="1" x14ac:dyDescent="0.15">
      <c r="B22" s="57"/>
      <c r="C22" s="93" t="s">
        <v>63</v>
      </c>
      <c r="D22" s="94"/>
      <c r="E22" s="70" t="s">
        <v>43</v>
      </c>
      <c r="F22" s="13"/>
      <c r="G22" s="13"/>
      <c r="J22" s="58"/>
    </row>
    <row r="23" spans="2:10" s="11" customFormat="1" x14ac:dyDescent="0.15">
      <c r="B23" s="57"/>
      <c r="C23" s="36" t="s">
        <v>32</v>
      </c>
      <c r="D23" s="64">
        <v>75</v>
      </c>
      <c r="E23" s="101">
        <v>0.5</v>
      </c>
      <c r="F23" s="13"/>
      <c r="G23" s="13"/>
      <c r="H23" s="13"/>
      <c r="J23" s="58"/>
    </row>
    <row r="24" spans="2:10" s="11" customFormat="1" x14ac:dyDescent="0.15">
      <c r="B24" s="57"/>
      <c r="C24" s="36" t="s">
        <v>33</v>
      </c>
      <c r="D24" s="64">
        <v>20</v>
      </c>
      <c r="E24" s="101"/>
      <c r="F24" s="13"/>
      <c r="G24" s="13"/>
      <c r="H24" s="13"/>
      <c r="J24" s="58"/>
    </row>
    <row r="25" spans="2:10" s="11" customFormat="1" x14ac:dyDescent="0.15">
      <c r="B25" s="57"/>
      <c r="C25" s="36" t="s">
        <v>29</v>
      </c>
      <c r="D25" s="64">
        <v>5</v>
      </c>
      <c r="E25" s="101"/>
      <c r="F25" s="13"/>
      <c r="G25" s="13"/>
      <c r="H25" s="13"/>
      <c r="J25" s="58"/>
    </row>
    <row r="26" spans="2:10" s="11" customFormat="1" x14ac:dyDescent="0.15">
      <c r="B26" s="57"/>
      <c r="C26" s="36" t="s">
        <v>27</v>
      </c>
      <c r="D26" s="65">
        <v>100</v>
      </c>
      <c r="E26" s="88">
        <v>0.5</v>
      </c>
      <c r="F26" s="13"/>
      <c r="G26" s="13"/>
      <c r="H26" s="13"/>
      <c r="J26" s="58"/>
    </row>
    <row r="27" spans="2:10" s="11" customFormat="1" x14ac:dyDescent="0.15">
      <c r="B27" s="57"/>
      <c r="C27" s="13"/>
      <c r="D27" s="13"/>
      <c r="E27" s="74">
        <v>1</v>
      </c>
      <c r="F27" s="13"/>
      <c r="G27" s="13"/>
      <c r="H27" s="13"/>
      <c r="I27" s="13"/>
      <c r="J27" s="58"/>
    </row>
    <row r="28" spans="2:10" s="11" customFormat="1" x14ac:dyDescent="0.15">
      <c r="B28" s="57"/>
      <c r="C28" s="13"/>
      <c r="D28" s="13"/>
      <c r="E28" s="13"/>
      <c r="F28" s="13"/>
      <c r="G28" s="13"/>
      <c r="H28" s="13"/>
      <c r="I28" s="13"/>
      <c r="J28" s="58"/>
    </row>
    <row r="29" spans="2:10" s="11" customFormat="1" ht="55.5" customHeight="1" x14ac:dyDescent="0.15">
      <c r="B29" s="57"/>
      <c r="C29" s="14" t="s">
        <v>51</v>
      </c>
      <c r="D29" s="14" t="s">
        <v>0</v>
      </c>
      <c r="E29" s="17" t="s">
        <v>21</v>
      </c>
      <c r="F29" s="17" t="s">
        <v>58</v>
      </c>
      <c r="G29" s="15" t="s">
        <v>22</v>
      </c>
      <c r="H29" s="15" t="s">
        <v>28</v>
      </c>
      <c r="I29" s="18"/>
      <c r="J29" s="58"/>
    </row>
    <row r="30" spans="2:10" s="11" customFormat="1" ht="38.25" customHeight="1" x14ac:dyDescent="0.15">
      <c r="B30" s="57"/>
      <c r="C30" s="19" t="s">
        <v>32</v>
      </c>
      <c r="D30" s="16" t="s">
        <v>15</v>
      </c>
      <c r="E30" s="30">
        <v>1500</v>
      </c>
      <c r="F30" s="44">
        <f>G7</f>
        <v>0</v>
      </c>
      <c r="G30" s="28">
        <f>D23</f>
        <v>75</v>
      </c>
      <c r="H30" s="29">
        <f>(E30*F30)*G30/100</f>
        <v>0</v>
      </c>
      <c r="I30" s="18"/>
      <c r="J30" s="58"/>
    </row>
    <row r="31" spans="2:10" s="11" customFormat="1" ht="39" customHeight="1" x14ac:dyDescent="0.15">
      <c r="B31" s="57"/>
      <c r="C31" s="19" t="s">
        <v>33</v>
      </c>
      <c r="D31" s="16" t="s">
        <v>15</v>
      </c>
      <c r="E31" s="33">
        <v>900</v>
      </c>
      <c r="F31" s="43">
        <f>G8</f>
        <v>0</v>
      </c>
      <c r="G31" s="28">
        <f>D24</f>
        <v>20</v>
      </c>
      <c r="H31" s="29">
        <f>(E31*F31)*G31/100</f>
        <v>0</v>
      </c>
      <c r="I31" s="18"/>
      <c r="J31" s="58"/>
    </row>
    <row r="32" spans="2:10" s="11" customFormat="1" ht="28.5" customHeight="1" x14ac:dyDescent="0.15">
      <c r="B32" s="57"/>
      <c r="C32" s="80" t="s">
        <v>68</v>
      </c>
      <c r="D32" s="36" t="s">
        <v>15</v>
      </c>
      <c r="E32" s="33">
        <v>25</v>
      </c>
      <c r="F32" s="44">
        <f>G9</f>
        <v>0</v>
      </c>
      <c r="G32" s="30">
        <f>D25</f>
        <v>5</v>
      </c>
      <c r="H32" s="29">
        <f>(E32*F32)*G32/100</f>
        <v>0</v>
      </c>
      <c r="I32" s="18"/>
      <c r="J32" s="58"/>
    </row>
    <row r="33" spans="2:10" s="11" customFormat="1" ht="21" customHeight="1" x14ac:dyDescent="0.15">
      <c r="B33" s="57"/>
      <c r="C33" s="20"/>
      <c r="D33" s="20"/>
      <c r="E33" s="20"/>
      <c r="F33" s="98" t="s">
        <v>44</v>
      </c>
      <c r="G33" s="99"/>
      <c r="H33" s="100"/>
      <c r="I33" s="75">
        <f>H30+H31+H32</f>
        <v>0</v>
      </c>
      <c r="J33" s="58"/>
    </row>
    <row r="34" spans="2:10" s="11" customFormat="1" ht="21" customHeight="1" x14ac:dyDescent="0.15">
      <c r="B34" s="57"/>
      <c r="C34" s="20"/>
      <c r="D34" s="20"/>
      <c r="E34" s="20"/>
      <c r="F34" s="102" t="s">
        <v>46</v>
      </c>
      <c r="G34" s="102"/>
      <c r="H34" s="102"/>
      <c r="I34" s="76">
        <f>I33*0.5</f>
        <v>0</v>
      </c>
      <c r="J34" s="58"/>
    </row>
    <row r="35" spans="2:10" s="11" customFormat="1" x14ac:dyDescent="0.15">
      <c r="B35" s="57"/>
      <c r="C35" s="13"/>
      <c r="D35" s="13"/>
      <c r="E35" s="13"/>
      <c r="F35" s="13"/>
      <c r="G35" s="23"/>
      <c r="H35" s="25"/>
      <c r="I35" s="13"/>
      <c r="J35" s="58"/>
    </row>
    <row r="36" spans="2:10" s="11" customFormat="1" ht="45.75" customHeight="1" x14ac:dyDescent="0.15">
      <c r="B36" s="57"/>
      <c r="C36" s="15" t="s">
        <v>20</v>
      </c>
      <c r="D36" s="21" t="s">
        <v>0</v>
      </c>
      <c r="E36" s="15" t="s">
        <v>77</v>
      </c>
      <c r="F36" s="15" t="s">
        <v>57</v>
      </c>
      <c r="G36" s="15" t="s">
        <v>22</v>
      </c>
      <c r="H36" s="15" t="s">
        <v>28</v>
      </c>
      <c r="I36" s="13"/>
      <c r="J36" s="58"/>
    </row>
    <row r="37" spans="2:10" s="11" customFormat="1" ht="18" customHeight="1" x14ac:dyDescent="0.15">
      <c r="B37" s="57"/>
      <c r="C37" s="22" t="s">
        <v>18</v>
      </c>
      <c r="D37" s="36" t="s">
        <v>17</v>
      </c>
      <c r="E37" s="34">
        <v>560000</v>
      </c>
      <c r="F37" s="44">
        <f>E13</f>
        <v>0</v>
      </c>
      <c r="G37" s="30"/>
      <c r="H37" s="31">
        <f>E37*(F37/100)+E37</f>
        <v>560000</v>
      </c>
      <c r="I37" s="13"/>
      <c r="J37" s="58"/>
    </row>
    <row r="38" spans="2:10" s="11" customFormat="1" ht="18" customHeight="1" x14ac:dyDescent="0.15">
      <c r="B38" s="57"/>
      <c r="C38" s="13"/>
      <c r="D38" s="23"/>
      <c r="E38" s="24"/>
      <c r="F38" s="8"/>
      <c r="G38" s="8">
        <v>100</v>
      </c>
      <c r="H38" s="31">
        <f>H37*G38/100</f>
        <v>560000</v>
      </c>
      <c r="I38" s="13"/>
      <c r="J38" s="58"/>
    </row>
    <row r="39" spans="2:10" s="11" customFormat="1" ht="24.75" customHeight="1" x14ac:dyDescent="0.15">
      <c r="B39" s="57"/>
      <c r="C39" s="13"/>
      <c r="D39" s="20"/>
      <c r="E39" s="20"/>
      <c r="F39" s="96" t="s">
        <v>45</v>
      </c>
      <c r="G39" s="96"/>
      <c r="H39" s="96"/>
      <c r="I39" s="75">
        <f>H38</f>
        <v>560000</v>
      </c>
      <c r="J39" s="58"/>
    </row>
    <row r="40" spans="2:10" s="11" customFormat="1" ht="24.75" customHeight="1" x14ac:dyDescent="0.15">
      <c r="B40" s="57"/>
      <c r="C40" s="13"/>
      <c r="D40" s="20"/>
      <c r="E40" s="20"/>
      <c r="F40" s="102" t="s">
        <v>47</v>
      </c>
      <c r="G40" s="102"/>
      <c r="H40" s="102"/>
      <c r="I40" s="76">
        <f>I39*0.5</f>
        <v>280000</v>
      </c>
      <c r="J40" s="58"/>
    </row>
    <row r="41" spans="2:10" s="11" customFormat="1" x14ac:dyDescent="0.15">
      <c r="B41" s="57"/>
      <c r="C41" s="23"/>
      <c r="D41" s="23"/>
      <c r="E41" s="23"/>
      <c r="F41" s="23"/>
      <c r="G41" s="23"/>
      <c r="H41" s="25"/>
      <c r="I41" s="13"/>
      <c r="J41" s="58"/>
    </row>
    <row r="42" spans="2:10" s="11" customFormat="1" ht="28.5" customHeight="1" x14ac:dyDescent="0.15">
      <c r="B42" s="57"/>
      <c r="C42" s="26"/>
      <c r="D42" s="23"/>
      <c r="E42" s="23"/>
      <c r="F42" s="23"/>
      <c r="G42" s="97" t="s">
        <v>16</v>
      </c>
      <c r="H42" s="97"/>
      <c r="I42" s="35">
        <f>I34+I40</f>
        <v>280000</v>
      </c>
      <c r="J42" s="58"/>
    </row>
    <row r="43" spans="2:10" s="11" customFormat="1" ht="12" thickBot="1" x14ac:dyDescent="0.2">
      <c r="B43" s="59"/>
      <c r="C43" s="60"/>
      <c r="D43" s="60"/>
      <c r="E43" s="60"/>
      <c r="F43" s="60"/>
      <c r="G43" s="60"/>
      <c r="H43" s="60"/>
      <c r="I43" s="60"/>
      <c r="J43" s="61"/>
    </row>
    <row r="44" spans="2:10" x14ac:dyDescent="0.15">
      <c r="C44" s="10"/>
    </row>
    <row r="50" ht="24.75" customHeight="1" x14ac:dyDescent="0.15"/>
  </sheetData>
  <mergeCells count="8">
    <mergeCell ref="C19:F19"/>
    <mergeCell ref="C22:D22"/>
    <mergeCell ref="F33:H33"/>
    <mergeCell ref="F39:H39"/>
    <mergeCell ref="G42:H42"/>
    <mergeCell ref="E23:E25"/>
    <mergeCell ref="F34:H34"/>
    <mergeCell ref="F40:H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J50"/>
  <sheetViews>
    <sheetView zoomScale="90" zoomScaleNormal="90" workbookViewId="0">
      <selection activeCell="E34" sqref="E34"/>
    </sheetView>
  </sheetViews>
  <sheetFormatPr defaultColWidth="9.140625" defaultRowHeight="11.25" x14ac:dyDescent="0.15"/>
  <cols>
    <col min="1" max="1" width="2.140625" style="1" customWidth="1"/>
    <col min="2" max="2" width="2.28515625" style="1" customWidth="1"/>
    <col min="3" max="3" width="66.5703125" style="1" customWidth="1"/>
    <col min="4" max="4" width="25.7109375" style="1" bestFit="1" customWidth="1"/>
    <col min="5" max="5" width="24.28515625" style="1" customWidth="1"/>
    <col min="6" max="6" width="26.28515625" style="1" bestFit="1" customWidth="1"/>
    <col min="7" max="7" width="28.5703125" style="1" customWidth="1"/>
    <col min="8" max="8" width="19" style="1" customWidth="1"/>
    <col min="9" max="9" width="19.5703125" style="1" bestFit="1" customWidth="1"/>
    <col min="10" max="10" width="1.85546875" style="1" customWidth="1"/>
    <col min="11" max="16384" width="9.140625" style="1"/>
  </cols>
  <sheetData>
    <row r="2" spans="1:9" x14ac:dyDescent="0.15">
      <c r="A2" s="12" t="s">
        <v>35</v>
      </c>
      <c r="D2" s="27"/>
      <c r="E2" s="27"/>
      <c r="F2" s="27"/>
      <c r="G2" s="27"/>
      <c r="H2" s="27"/>
      <c r="I2" s="27"/>
    </row>
    <row r="3" spans="1:9" ht="12" thickBot="1" x14ac:dyDescent="0.2">
      <c r="C3" s="13"/>
      <c r="D3" s="27"/>
      <c r="E3" s="27"/>
      <c r="F3" s="27"/>
      <c r="G3" s="27"/>
      <c r="H3" s="27"/>
      <c r="I3" s="27"/>
    </row>
    <row r="4" spans="1:9" ht="22.5" x14ac:dyDescent="0.15">
      <c r="B4" s="45"/>
      <c r="C4" s="46" t="s">
        <v>25</v>
      </c>
      <c r="D4" s="47"/>
      <c r="E4" s="47"/>
      <c r="F4" s="47"/>
      <c r="G4" s="47"/>
      <c r="H4" s="48"/>
      <c r="I4" s="27"/>
    </row>
    <row r="5" spans="1:9" x14ac:dyDescent="0.15">
      <c r="B5" s="49"/>
      <c r="C5" s="13"/>
      <c r="D5" s="27"/>
      <c r="E5" s="27"/>
      <c r="F5" s="27"/>
      <c r="G5" s="27"/>
      <c r="H5" s="50"/>
      <c r="I5" s="27"/>
    </row>
    <row r="6" spans="1:9" ht="64.5" customHeight="1" x14ac:dyDescent="0.15">
      <c r="B6" s="49"/>
      <c r="C6" s="14" t="s">
        <v>53</v>
      </c>
      <c r="D6" s="14" t="s">
        <v>0</v>
      </c>
      <c r="E6" s="17" t="s">
        <v>65</v>
      </c>
      <c r="F6" s="15" t="s">
        <v>52</v>
      </c>
      <c r="G6" s="86" t="s">
        <v>58</v>
      </c>
      <c r="H6" s="50"/>
      <c r="I6" s="27"/>
    </row>
    <row r="7" spans="1:9" x14ac:dyDescent="0.15">
      <c r="B7" s="49"/>
      <c r="C7" s="19" t="s">
        <v>55</v>
      </c>
      <c r="D7" s="36" t="s">
        <v>15</v>
      </c>
      <c r="E7" s="32"/>
      <c r="F7" s="9"/>
      <c r="G7" s="42">
        <f>E7*(F10/100)+E7</f>
        <v>0</v>
      </c>
      <c r="H7" s="50"/>
      <c r="I7" s="27"/>
    </row>
    <row r="8" spans="1:9" x14ac:dyDescent="0.15">
      <c r="B8" s="49"/>
      <c r="C8" s="19" t="s">
        <v>56</v>
      </c>
      <c r="D8" s="36" t="s">
        <v>15</v>
      </c>
      <c r="E8" s="32"/>
      <c r="F8" s="9"/>
      <c r="G8" s="42">
        <f>E8*(F10/100)+E8</f>
        <v>0</v>
      </c>
      <c r="H8" s="50"/>
      <c r="I8" s="27"/>
    </row>
    <row r="9" spans="1:9" ht="53.25" customHeight="1" x14ac:dyDescent="0.15">
      <c r="B9" s="49"/>
      <c r="C9" s="80" t="s">
        <v>54</v>
      </c>
      <c r="D9" s="36" t="s">
        <v>15</v>
      </c>
      <c r="E9" s="63"/>
      <c r="F9" s="9"/>
      <c r="G9" s="42">
        <f>E9*(F10/100)+E9</f>
        <v>0</v>
      </c>
      <c r="H9" s="50"/>
      <c r="I9" s="27"/>
    </row>
    <row r="10" spans="1:9" x14ac:dyDescent="0.15">
      <c r="B10" s="49"/>
      <c r="C10" s="19" t="s">
        <v>64</v>
      </c>
      <c r="D10" s="22" t="s">
        <v>17</v>
      </c>
      <c r="E10" s="9"/>
      <c r="F10" s="39"/>
      <c r="G10" s="38"/>
      <c r="H10" s="50"/>
      <c r="I10" s="27"/>
    </row>
    <row r="11" spans="1:9" x14ac:dyDescent="0.15">
      <c r="B11" s="49"/>
      <c r="C11" s="12"/>
      <c r="D11" s="13"/>
      <c r="F11" s="27"/>
      <c r="G11" s="27"/>
      <c r="H11" s="50"/>
      <c r="I11" s="27"/>
    </row>
    <row r="12" spans="1:9" ht="77.25" customHeight="1" x14ac:dyDescent="0.15">
      <c r="B12" s="49"/>
      <c r="C12" s="15" t="s">
        <v>34</v>
      </c>
      <c r="D12" s="21" t="s">
        <v>0</v>
      </c>
      <c r="E12" s="15" t="s">
        <v>66</v>
      </c>
      <c r="G12" s="27"/>
      <c r="H12" s="50"/>
      <c r="I12" s="27"/>
    </row>
    <row r="13" spans="1:9" x14ac:dyDescent="0.15">
      <c r="B13" s="49"/>
      <c r="C13" s="22" t="s">
        <v>18</v>
      </c>
      <c r="D13" s="36" t="s">
        <v>17</v>
      </c>
      <c r="E13" s="62"/>
      <c r="G13" s="27"/>
      <c r="H13" s="50"/>
      <c r="I13" s="27"/>
    </row>
    <row r="14" spans="1:9" ht="12" thickBot="1" x14ac:dyDescent="0.2">
      <c r="B14" s="51"/>
      <c r="C14" s="52"/>
      <c r="D14" s="53"/>
      <c r="E14" s="53"/>
      <c r="F14" s="53"/>
      <c r="G14" s="53"/>
      <c r="H14" s="54"/>
      <c r="I14" s="27"/>
    </row>
    <row r="15" spans="1:9" x14ac:dyDescent="0.15">
      <c r="C15" s="13"/>
      <c r="D15" s="27"/>
      <c r="E15" s="27"/>
      <c r="F15" s="27"/>
      <c r="G15" s="27"/>
      <c r="H15" s="27"/>
      <c r="I15" s="27"/>
    </row>
    <row r="16" spans="1:9" x14ac:dyDescent="0.15">
      <c r="C16" s="13"/>
      <c r="D16" s="27"/>
      <c r="E16" s="27"/>
      <c r="F16" s="27"/>
      <c r="G16" s="27"/>
      <c r="H16" s="27"/>
      <c r="I16" s="27"/>
    </row>
    <row r="17" spans="2:10" ht="12" thickBot="1" x14ac:dyDescent="0.2">
      <c r="C17" s="13"/>
      <c r="D17" s="27"/>
      <c r="E17" s="27"/>
      <c r="F17" s="27"/>
      <c r="G17" s="27"/>
      <c r="H17" s="27"/>
      <c r="I17" s="27"/>
    </row>
    <row r="18" spans="2:10" ht="22.5" x14ac:dyDescent="0.15">
      <c r="B18" s="45"/>
      <c r="C18" s="46" t="s">
        <v>26</v>
      </c>
      <c r="D18" s="47"/>
      <c r="E18" s="47"/>
      <c r="F18" s="47"/>
      <c r="G18" s="47"/>
      <c r="H18" s="47"/>
      <c r="I18" s="47"/>
      <c r="J18" s="55"/>
    </row>
    <row r="19" spans="2:10" ht="39.75" customHeight="1" x14ac:dyDescent="0.15">
      <c r="B19" s="49"/>
      <c r="C19" s="95" t="s">
        <v>30</v>
      </c>
      <c r="D19" s="95"/>
      <c r="E19" s="95"/>
      <c r="F19" s="95"/>
      <c r="G19" s="27"/>
      <c r="H19" s="27"/>
      <c r="I19" s="27"/>
      <c r="J19" s="56"/>
    </row>
    <row r="20" spans="2:10" x14ac:dyDescent="0.15">
      <c r="B20" s="49"/>
      <c r="C20" s="13"/>
      <c r="D20" s="27"/>
      <c r="E20" s="27"/>
      <c r="F20" s="27"/>
      <c r="G20" s="27"/>
      <c r="H20" s="27"/>
      <c r="I20" s="27"/>
      <c r="J20" s="56"/>
    </row>
    <row r="21" spans="2:10" s="11" customFormat="1" x14ac:dyDescent="0.15">
      <c r="B21" s="57"/>
      <c r="C21" s="40" t="s">
        <v>14</v>
      </c>
      <c r="D21" s="41" t="s">
        <v>24</v>
      </c>
      <c r="E21" s="67"/>
      <c r="F21" s="13"/>
      <c r="G21" s="13"/>
      <c r="H21" s="13"/>
      <c r="J21" s="58"/>
    </row>
    <row r="22" spans="2:10" s="11" customFormat="1" ht="33.75" customHeight="1" x14ac:dyDescent="0.15">
      <c r="B22" s="57"/>
      <c r="C22" s="93" t="s">
        <v>63</v>
      </c>
      <c r="D22" s="94"/>
      <c r="E22" s="70" t="s">
        <v>43</v>
      </c>
      <c r="F22" s="13"/>
      <c r="G22" s="13"/>
      <c r="J22" s="58"/>
    </row>
    <row r="23" spans="2:10" s="11" customFormat="1" x14ac:dyDescent="0.15">
      <c r="B23" s="57"/>
      <c r="C23" s="36" t="s">
        <v>32</v>
      </c>
      <c r="D23" s="64">
        <v>75</v>
      </c>
      <c r="E23" s="101">
        <v>0.5</v>
      </c>
      <c r="F23" s="13"/>
      <c r="G23" s="13"/>
      <c r="H23" s="13"/>
      <c r="J23" s="58"/>
    </row>
    <row r="24" spans="2:10" s="11" customFormat="1" x14ac:dyDescent="0.15">
      <c r="B24" s="57"/>
      <c r="C24" s="36" t="s">
        <v>33</v>
      </c>
      <c r="D24" s="64">
        <v>20</v>
      </c>
      <c r="E24" s="101"/>
      <c r="F24" s="13"/>
      <c r="G24" s="13"/>
      <c r="H24" s="13"/>
      <c r="J24" s="58"/>
    </row>
    <row r="25" spans="2:10" s="11" customFormat="1" x14ac:dyDescent="0.15">
      <c r="B25" s="57"/>
      <c r="C25" s="36" t="s">
        <v>29</v>
      </c>
      <c r="D25" s="64">
        <v>5</v>
      </c>
      <c r="E25" s="101"/>
      <c r="F25" s="13"/>
      <c r="G25" s="13"/>
      <c r="H25" s="13"/>
      <c r="J25" s="58"/>
    </row>
    <row r="26" spans="2:10" s="11" customFormat="1" x14ac:dyDescent="0.15">
      <c r="B26" s="57"/>
      <c r="C26" s="36" t="s">
        <v>27</v>
      </c>
      <c r="D26" s="65">
        <v>100</v>
      </c>
      <c r="E26" s="88">
        <v>0.5</v>
      </c>
      <c r="F26" s="13"/>
      <c r="G26" s="13"/>
      <c r="H26" s="13"/>
      <c r="J26" s="58"/>
    </row>
    <row r="27" spans="2:10" s="11" customFormat="1" x14ac:dyDescent="0.15">
      <c r="B27" s="57"/>
      <c r="C27" s="13"/>
      <c r="D27" s="13"/>
      <c r="E27" s="74">
        <v>1</v>
      </c>
      <c r="F27" s="13"/>
      <c r="G27" s="13"/>
      <c r="H27" s="13"/>
      <c r="I27" s="13"/>
      <c r="J27" s="58"/>
    </row>
    <row r="28" spans="2:10" s="11" customFormat="1" x14ac:dyDescent="0.15">
      <c r="B28" s="57"/>
      <c r="C28" s="13"/>
      <c r="D28" s="13"/>
      <c r="E28" s="13"/>
      <c r="F28" s="13"/>
      <c r="G28" s="13"/>
      <c r="H28" s="13"/>
      <c r="I28" s="13"/>
      <c r="J28" s="58"/>
    </row>
    <row r="29" spans="2:10" s="11" customFormat="1" ht="55.5" customHeight="1" x14ac:dyDescent="0.15">
      <c r="B29" s="57"/>
      <c r="C29" s="14" t="s">
        <v>51</v>
      </c>
      <c r="D29" s="14" t="s">
        <v>0</v>
      </c>
      <c r="E29" s="17" t="s">
        <v>21</v>
      </c>
      <c r="F29" s="17" t="s">
        <v>58</v>
      </c>
      <c r="G29" s="15" t="s">
        <v>22</v>
      </c>
      <c r="H29" s="15" t="s">
        <v>28</v>
      </c>
      <c r="I29" s="18"/>
      <c r="J29" s="58"/>
    </row>
    <row r="30" spans="2:10" s="11" customFormat="1" ht="39" customHeight="1" x14ac:dyDescent="0.15">
      <c r="B30" s="57"/>
      <c r="C30" s="19" t="s">
        <v>32</v>
      </c>
      <c r="D30" s="16" t="s">
        <v>15</v>
      </c>
      <c r="E30" s="30">
        <v>3900</v>
      </c>
      <c r="F30" s="44">
        <f>G7</f>
        <v>0</v>
      </c>
      <c r="G30" s="28">
        <f>D23</f>
        <v>75</v>
      </c>
      <c r="H30" s="29">
        <f>(E30*F30)*G30/100</f>
        <v>0</v>
      </c>
      <c r="I30" s="18"/>
      <c r="J30" s="58"/>
    </row>
    <row r="31" spans="2:10" s="11" customFormat="1" ht="38.25" customHeight="1" x14ac:dyDescent="0.15">
      <c r="B31" s="57"/>
      <c r="C31" s="19" t="s">
        <v>33</v>
      </c>
      <c r="D31" s="16" t="s">
        <v>15</v>
      </c>
      <c r="E31" s="33">
        <v>2500</v>
      </c>
      <c r="F31" s="44">
        <f t="shared" ref="F31:F32" si="0">G8</f>
        <v>0</v>
      </c>
      <c r="G31" s="28">
        <f>D24</f>
        <v>20</v>
      </c>
      <c r="H31" s="29">
        <f>(E31*F31)*G31/100</f>
        <v>0</v>
      </c>
      <c r="I31" s="18"/>
      <c r="J31" s="58"/>
    </row>
    <row r="32" spans="2:10" s="11" customFormat="1" ht="39" customHeight="1" x14ac:dyDescent="0.15">
      <c r="B32" s="57"/>
      <c r="C32" s="80" t="s">
        <v>68</v>
      </c>
      <c r="D32" s="36" t="s">
        <v>15</v>
      </c>
      <c r="E32" s="33">
        <v>25</v>
      </c>
      <c r="F32" s="44">
        <f t="shared" si="0"/>
        <v>0</v>
      </c>
      <c r="G32" s="30">
        <f>D25</f>
        <v>5</v>
      </c>
      <c r="H32" s="29">
        <f>(E32*F32)*G32/100</f>
        <v>0</v>
      </c>
      <c r="I32" s="18"/>
      <c r="J32" s="58"/>
    </row>
    <row r="33" spans="2:10" s="11" customFormat="1" ht="21" customHeight="1" x14ac:dyDescent="0.15">
      <c r="B33" s="57"/>
      <c r="C33" s="20"/>
      <c r="D33" s="20"/>
      <c r="E33" s="20"/>
      <c r="F33" s="98" t="s">
        <v>44</v>
      </c>
      <c r="G33" s="99"/>
      <c r="H33" s="100"/>
      <c r="I33" s="75">
        <f>H30+H31+H32</f>
        <v>0</v>
      </c>
      <c r="J33" s="58"/>
    </row>
    <row r="34" spans="2:10" s="11" customFormat="1" ht="21" customHeight="1" x14ac:dyDescent="0.15">
      <c r="B34" s="57"/>
      <c r="C34" s="20"/>
      <c r="D34" s="20"/>
      <c r="E34" s="20"/>
      <c r="F34" s="102" t="s">
        <v>46</v>
      </c>
      <c r="G34" s="102"/>
      <c r="H34" s="102"/>
      <c r="I34" s="76">
        <f>I33*0.5</f>
        <v>0</v>
      </c>
      <c r="J34" s="58"/>
    </row>
    <row r="35" spans="2:10" s="11" customFormat="1" x14ac:dyDescent="0.15">
      <c r="B35" s="57"/>
      <c r="C35" s="13"/>
      <c r="D35" s="13"/>
      <c r="E35" s="13"/>
      <c r="F35" s="13"/>
      <c r="G35" s="23"/>
      <c r="H35" s="25"/>
      <c r="I35" s="13"/>
      <c r="J35" s="58"/>
    </row>
    <row r="36" spans="2:10" s="11" customFormat="1" ht="45.75" customHeight="1" x14ac:dyDescent="0.15">
      <c r="B36" s="57"/>
      <c r="C36" s="15" t="s">
        <v>20</v>
      </c>
      <c r="D36" s="21" t="s">
        <v>0</v>
      </c>
      <c r="E36" s="15" t="s">
        <v>67</v>
      </c>
      <c r="F36" s="15" t="s">
        <v>57</v>
      </c>
      <c r="G36" s="15" t="s">
        <v>22</v>
      </c>
      <c r="H36" s="15" t="s">
        <v>28</v>
      </c>
      <c r="I36" s="13"/>
      <c r="J36" s="58"/>
    </row>
    <row r="37" spans="2:10" s="11" customFormat="1" ht="18" customHeight="1" x14ac:dyDescent="0.15">
      <c r="B37" s="57"/>
      <c r="C37" s="22" t="s">
        <v>18</v>
      </c>
      <c r="D37" s="36" t="s">
        <v>17</v>
      </c>
      <c r="E37" s="34">
        <v>1200000</v>
      </c>
      <c r="F37" s="44">
        <f>E13</f>
        <v>0</v>
      </c>
      <c r="G37" s="30"/>
      <c r="H37" s="31">
        <f>E37*(F37/100)+E37</f>
        <v>1200000</v>
      </c>
      <c r="I37" s="13"/>
      <c r="J37" s="58"/>
    </row>
    <row r="38" spans="2:10" s="11" customFormat="1" ht="18" customHeight="1" x14ac:dyDescent="0.15">
      <c r="B38" s="57"/>
      <c r="C38" s="13"/>
      <c r="D38" s="23"/>
      <c r="E38" s="24"/>
      <c r="F38" s="8"/>
      <c r="G38" s="8">
        <v>100</v>
      </c>
      <c r="H38" s="31">
        <f>H37*G38/100</f>
        <v>1200000</v>
      </c>
      <c r="I38" s="13"/>
      <c r="J38" s="58"/>
    </row>
    <row r="39" spans="2:10" s="11" customFormat="1" ht="24.75" customHeight="1" x14ac:dyDescent="0.15">
      <c r="B39" s="57"/>
      <c r="C39" s="13"/>
      <c r="D39" s="20"/>
      <c r="E39" s="20"/>
      <c r="F39" s="96" t="s">
        <v>45</v>
      </c>
      <c r="G39" s="96"/>
      <c r="H39" s="96"/>
      <c r="I39" s="75">
        <f>H38</f>
        <v>1200000</v>
      </c>
      <c r="J39" s="58"/>
    </row>
    <row r="40" spans="2:10" s="11" customFormat="1" ht="12.75" x14ac:dyDescent="0.15">
      <c r="B40" s="57"/>
      <c r="C40" s="23"/>
      <c r="D40" s="23"/>
      <c r="E40" s="23"/>
      <c r="F40" s="102" t="s">
        <v>47</v>
      </c>
      <c r="G40" s="102"/>
      <c r="H40" s="102"/>
      <c r="I40" s="76">
        <f>I39*0.5</f>
        <v>600000</v>
      </c>
      <c r="J40" s="58"/>
    </row>
    <row r="41" spans="2:10" s="11" customFormat="1" x14ac:dyDescent="0.15">
      <c r="B41" s="57"/>
      <c r="C41" s="23"/>
      <c r="D41" s="23"/>
      <c r="E41" s="23"/>
      <c r="F41" s="23"/>
      <c r="G41" s="23"/>
      <c r="H41" s="25"/>
      <c r="I41" s="13"/>
      <c r="J41" s="58"/>
    </row>
    <row r="42" spans="2:10" s="11" customFormat="1" ht="28.5" customHeight="1" x14ac:dyDescent="0.15">
      <c r="B42" s="57"/>
      <c r="C42" s="26"/>
      <c r="D42" s="23"/>
      <c r="E42" s="23"/>
      <c r="F42" s="23"/>
      <c r="G42" s="97" t="s">
        <v>16</v>
      </c>
      <c r="H42" s="97"/>
      <c r="I42" s="35">
        <f>I34+I40</f>
        <v>600000</v>
      </c>
      <c r="J42" s="58"/>
    </row>
    <row r="43" spans="2:10" s="11" customFormat="1" ht="12" thickBot="1" x14ac:dyDescent="0.2">
      <c r="B43" s="59"/>
      <c r="C43" s="60"/>
      <c r="D43" s="60"/>
      <c r="E43" s="60"/>
      <c r="F43" s="60"/>
      <c r="G43" s="60"/>
      <c r="H43" s="60"/>
      <c r="I43" s="60"/>
      <c r="J43" s="61"/>
    </row>
    <row r="44" spans="2:10" x14ac:dyDescent="0.15">
      <c r="C44" s="10"/>
    </row>
    <row r="50" ht="24.75" customHeight="1" x14ac:dyDescent="0.15"/>
  </sheetData>
  <mergeCells count="8">
    <mergeCell ref="C22:D22"/>
    <mergeCell ref="C19:F19"/>
    <mergeCell ref="F39:H39"/>
    <mergeCell ref="G42:H42"/>
    <mergeCell ref="F33:H33"/>
    <mergeCell ref="E23:E25"/>
    <mergeCell ref="F34:H34"/>
    <mergeCell ref="F40:H4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2:J50"/>
  <sheetViews>
    <sheetView zoomScale="90" zoomScaleNormal="90" workbookViewId="0">
      <selection activeCell="E33" sqref="E33"/>
    </sheetView>
  </sheetViews>
  <sheetFormatPr defaultColWidth="9.140625" defaultRowHeight="11.25" x14ac:dyDescent="0.15"/>
  <cols>
    <col min="1" max="1" width="2.140625" style="1" customWidth="1"/>
    <col min="2" max="2" width="2.28515625" style="1" customWidth="1"/>
    <col min="3" max="3" width="68.28515625" style="1" customWidth="1"/>
    <col min="4" max="4" width="25.7109375" style="1" bestFit="1" customWidth="1"/>
    <col min="5" max="5" width="24.28515625" style="1" customWidth="1"/>
    <col min="6" max="6" width="26.28515625" style="1" bestFit="1" customWidth="1"/>
    <col min="7" max="7" width="28.5703125" style="1" customWidth="1"/>
    <col min="8" max="8" width="19" style="1" customWidth="1"/>
    <col min="9" max="9" width="19.5703125" style="1" bestFit="1" customWidth="1"/>
    <col min="10" max="10" width="1.85546875" style="1" customWidth="1"/>
    <col min="11" max="16384" width="9.140625" style="1"/>
  </cols>
  <sheetData>
    <row r="2" spans="1:9" x14ac:dyDescent="0.15">
      <c r="A2" s="12" t="s">
        <v>37</v>
      </c>
      <c r="D2" s="27"/>
      <c r="E2" s="27"/>
      <c r="F2" s="27"/>
      <c r="G2" s="27"/>
      <c r="H2" s="27"/>
      <c r="I2" s="27"/>
    </row>
    <row r="3" spans="1:9" ht="12" thickBot="1" x14ac:dyDescent="0.2">
      <c r="C3" s="13"/>
      <c r="D3" s="27"/>
      <c r="E3" s="27"/>
      <c r="F3" s="27"/>
      <c r="G3" s="27"/>
      <c r="H3" s="27"/>
      <c r="I3" s="27"/>
    </row>
    <row r="4" spans="1:9" ht="22.5" x14ac:dyDescent="0.15">
      <c r="B4" s="45"/>
      <c r="C4" s="46" t="s">
        <v>25</v>
      </c>
      <c r="D4" s="47"/>
      <c r="E4" s="47"/>
      <c r="F4" s="47"/>
      <c r="G4" s="47"/>
      <c r="H4" s="48"/>
      <c r="I4" s="27"/>
    </row>
    <row r="5" spans="1:9" x14ac:dyDescent="0.15">
      <c r="B5" s="49"/>
      <c r="C5" s="13"/>
      <c r="D5" s="27"/>
      <c r="E5" s="27"/>
      <c r="F5" s="27"/>
      <c r="G5" s="27"/>
      <c r="H5" s="50"/>
      <c r="I5" s="27"/>
    </row>
    <row r="6" spans="1:9" ht="75.75" customHeight="1" x14ac:dyDescent="0.15">
      <c r="B6" s="49"/>
      <c r="C6" s="14" t="s">
        <v>53</v>
      </c>
      <c r="D6" s="14" t="s">
        <v>0</v>
      </c>
      <c r="E6" s="17" t="s">
        <v>65</v>
      </c>
      <c r="F6" s="15" t="s">
        <v>52</v>
      </c>
      <c r="G6" s="86" t="s">
        <v>58</v>
      </c>
      <c r="H6" s="50"/>
      <c r="I6" s="27"/>
    </row>
    <row r="7" spans="1:9" x14ac:dyDescent="0.15">
      <c r="B7" s="49"/>
      <c r="C7" s="19" t="s">
        <v>55</v>
      </c>
      <c r="D7" s="36" t="s">
        <v>15</v>
      </c>
      <c r="E7" s="32"/>
      <c r="F7" s="9"/>
      <c r="G7" s="42">
        <f>E7*(F10/100)+E7</f>
        <v>0</v>
      </c>
      <c r="H7" s="50"/>
      <c r="I7" s="27"/>
    </row>
    <row r="8" spans="1:9" x14ac:dyDescent="0.15">
      <c r="B8" s="49"/>
      <c r="C8" s="19" t="s">
        <v>56</v>
      </c>
      <c r="D8" s="36" t="s">
        <v>15</v>
      </c>
      <c r="E8" s="32"/>
      <c r="F8" s="9"/>
      <c r="G8" s="42">
        <f>E8*(F10/100)+E8</f>
        <v>0</v>
      </c>
      <c r="H8" s="50"/>
      <c r="I8" s="27"/>
    </row>
    <row r="9" spans="1:9" ht="57" customHeight="1" x14ac:dyDescent="0.15">
      <c r="B9" s="49"/>
      <c r="C9" s="80" t="s">
        <v>54</v>
      </c>
      <c r="D9" s="36" t="s">
        <v>15</v>
      </c>
      <c r="E9" s="63"/>
      <c r="F9" s="9"/>
      <c r="G9" s="42">
        <f>E9*(F10/100)+E9</f>
        <v>0</v>
      </c>
      <c r="H9" s="50"/>
      <c r="I9" s="27"/>
    </row>
    <row r="10" spans="1:9" x14ac:dyDescent="0.15">
      <c r="B10" s="49"/>
      <c r="C10" s="19" t="s">
        <v>64</v>
      </c>
      <c r="D10" s="22" t="s">
        <v>17</v>
      </c>
      <c r="E10" s="9"/>
      <c r="F10" s="39"/>
      <c r="G10" s="38"/>
      <c r="H10" s="50"/>
      <c r="I10" s="27"/>
    </row>
    <row r="11" spans="1:9" x14ac:dyDescent="0.15">
      <c r="B11" s="49"/>
      <c r="C11" s="12"/>
      <c r="D11" s="13"/>
      <c r="F11" s="27"/>
      <c r="G11" s="27"/>
      <c r="H11" s="50"/>
      <c r="I11" s="27"/>
    </row>
    <row r="12" spans="1:9" ht="74.25" customHeight="1" x14ac:dyDescent="0.15">
      <c r="B12" s="49"/>
      <c r="C12" s="15" t="s">
        <v>34</v>
      </c>
      <c r="D12" s="21" t="s">
        <v>0</v>
      </c>
      <c r="E12" s="15" t="s">
        <v>66</v>
      </c>
      <c r="G12" s="27"/>
      <c r="H12" s="50"/>
      <c r="I12" s="27"/>
    </row>
    <row r="13" spans="1:9" x14ac:dyDescent="0.15">
      <c r="B13" s="49"/>
      <c r="C13" s="22" t="s">
        <v>18</v>
      </c>
      <c r="D13" s="36" t="s">
        <v>17</v>
      </c>
      <c r="E13" s="62"/>
      <c r="G13" s="27"/>
      <c r="H13" s="50"/>
      <c r="I13" s="27"/>
    </row>
    <row r="14" spans="1:9" ht="12" thickBot="1" x14ac:dyDescent="0.2">
      <c r="B14" s="51"/>
      <c r="C14" s="52"/>
      <c r="D14" s="53"/>
      <c r="E14" s="53"/>
      <c r="F14" s="53"/>
      <c r="G14" s="53"/>
      <c r="H14" s="54"/>
      <c r="I14" s="27"/>
    </row>
    <row r="15" spans="1:9" x14ac:dyDescent="0.15">
      <c r="C15" s="13"/>
      <c r="D15" s="27"/>
      <c r="E15" s="27"/>
      <c r="F15" s="27"/>
      <c r="G15" s="27"/>
      <c r="H15" s="27"/>
      <c r="I15" s="27"/>
    </row>
    <row r="16" spans="1:9" x14ac:dyDescent="0.15">
      <c r="C16" s="13"/>
      <c r="D16" s="27"/>
      <c r="E16" s="27"/>
      <c r="F16" s="27"/>
      <c r="G16" s="27"/>
      <c r="H16" s="27"/>
      <c r="I16" s="27"/>
    </row>
    <row r="17" spans="2:10" ht="12" thickBot="1" x14ac:dyDescent="0.2">
      <c r="C17" s="13"/>
      <c r="D17" s="27"/>
      <c r="E17" s="27"/>
      <c r="F17" s="27"/>
      <c r="G17" s="27"/>
      <c r="H17" s="27"/>
      <c r="I17" s="27"/>
    </row>
    <row r="18" spans="2:10" ht="22.5" x14ac:dyDescent="0.15">
      <c r="B18" s="45"/>
      <c r="C18" s="46" t="s">
        <v>26</v>
      </c>
      <c r="D18" s="47"/>
      <c r="E18" s="47"/>
      <c r="F18" s="47"/>
      <c r="G18" s="47"/>
      <c r="H18" s="47"/>
      <c r="I18" s="47"/>
      <c r="J18" s="55"/>
    </row>
    <row r="19" spans="2:10" ht="39.75" customHeight="1" x14ac:dyDescent="0.15">
      <c r="B19" s="49"/>
      <c r="C19" s="95" t="s">
        <v>30</v>
      </c>
      <c r="D19" s="95"/>
      <c r="E19" s="95"/>
      <c r="F19" s="95"/>
      <c r="G19" s="27"/>
      <c r="H19" s="27"/>
      <c r="I19" s="27"/>
      <c r="J19" s="56"/>
    </row>
    <row r="20" spans="2:10" x14ac:dyDescent="0.15">
      <c r="B20" s="49"/>
      <c r="C20" s="13"/>
      <c r="D20" s="27"/>
      <c r="E20" s="27"/>
      <c r="F20" s="27"/>
      <c r="G20" s="27"/>
      <c r="H20" s="27"/>
      <c r="I20" s="27"/>
      <c r="J20" s="56"/>
    </row>
    <row r="21" spans="2:10" s="11" customFormat="1" x14ac:dyDescent="0.15">
      <c r="B21" s="57"/>
      <c r="C21" s="40" t="s">
        <v>14</v>
      </c>
      <c r="D21" s="41" t="s">
        <v>24</v>
      </c>
      <c r="E21" s="67"/>
      <c r="F21" s="13"/>
      <c r="G21" s="13"/>
      <c r="H21" s="13"/>
      <c r="J21" s="58"/>
    </row>
    <row r="22" spans="2:10" s="11" customFormat="1" ht="33.75" customHeight="1" x14ac:dyDescent="0.15">
      <c r="B22" s="57"/>
      <c r="C22" s="93" t="s">
        <v>63</v>
      </c>
      <c r="D22" s="94"/>
      <c r="E22" s="70" t="s">
        <v>43</v>
      </c>
      <c r="F22" s="13"/>
      <c r="G22" s="13"/>
      <c r="J22" s="58"/>
    </row>
    <row r="23" spans="2:10" s="11" customFormat="1" x14ac:dyDescent="0.15">
      <c r="B23" s="57"/>
      <c r="C23" s="36" t="s">
        <v>32</v>
      </c>
      <c r="D23" s="64">
        <v>75</v>
      </c>
      <c r="E23" s="101">
        <v>0.5</v>
      </c>
      <c r="F23" s="13"/>
      <c r="G23" s="13"/>
      <c r="H23" s="13"/>
      <c r="J23" s="58"/>
    </row>
    <row r="24" spans="2:10" s="11" customFormat="1" x14ac:dyDescent="0.15">
      <c r="B24" s="57"/>
      <c r="C24" s="36" t="s">
        <v>33</v>
      </c>
      <c r="D24" s="64">
        <v>20</v>
      </c>
      <c r="E24" s="101"/>
      <c r="F24" s="13"/>
      <c r="G24" s="13"/>
      <c r="H24" s="13"/>
      <c r="J24" s="58"/>
    </row>
    <row r="25" spans="2:10" s="11" customFormat="1" x14ac:dyDescent="0.15">
      <c r="B25" s="57"/>
      <c r="C25" s="36" t="s">
        <v>29</v>
      </c>
      <c r="D25" s="64">
        <v>5</v>
      </c>
      <c r="E25" s="101"/>
      <c r="F25" s="13"/>
      <c r="G25" s="13"/>
      <c r="H25" s="13"/>
      <c r="J25" s="58"/>
    </row>
    <row r="26" spans="2:10" s="11" customFormat="1" x14ac:dyDescent="0.15">
      <c r="B26" s="57"/>
      <c r="C26" s="36" t="s">
        <v>27</v>
      </c>
      <c r="D26" s="65">
        <v>100</v>
      </c>
      <c r="E26" s="88">
        <v>0.5</v>
      </c>
      <c r="F26" s="13"/>
      <c r="G26" s="13"/>
      <c r="H26" s="13"/>
      <c r="J26" s="58"/>
    </row>
    <row r="27" spans="2:10" s="11" customFormat="1" x14ac:dyDescent="0.15">
      <c r="B27" s="57"/>
      <c r="C27" s="13"/>
      <c r="D27" s="13"/>
      <c r="E27" s="74">
        <v>1</v>
      </c>
      <c r="F27" s="13"/>
      <c r="G27" s="13"/>
      <c r="H27" s="13"/>
      <c r="I27" s="13"/>
      <c r="J27" s="58"/>
    </row>
    <row r="28" spans="2:10" s="11" customFormat="1" x14ac:dyDescent="0.15">
      <c r="B28" s="57"/>
      <c r="C28" s="13"/>
      <c r="D28" s="13"/>
      <c r="E28" s="13"/>
      <c r="F28" s="13"/>
      <c r="G28" s="13"/>
      <c r="H28" s="13"/>
      <c r="I28" s="13"/>
      <c r="J28" s="58"/>
    </row>
    <row r="29" spans="2:10" s="11" customFormat="1" ht="55.5" customHeight="1" x14ac:dyDescent="0.15">
      <c r="B29" s="57"/>
      <c r="C29" s="14" t="s">
        <v>51</v>
      </c>
      <c r="D29" s="14" t="s">
        <v>0</v>
      </c>
      <c r="E29" s="17" t="s">
        <v>21</v>
      </c>
      <c r="F29" s="17" t="s">
        <v>58</v>
      </c>
      <c r="G29" s="15" t="s">
        <v>22</v>
      </c>
      <c r="H29" s="15" t="s">
        <v>28</v>
      </c>
      <c r="I29" s="18"/>
      <c r="J29" s="58"/>
    </row>
    <row r="30" spans="2:10" s="11" customFormat="1" ht="38.25" customHeight="1" x14ac:dyDescent="0.15">
      <c r="B30" s="57"/>
      <c r="C30" s="19" t="s">
        <v>32</v>
      </c>
      <c r="D30" s="16" t="s">
        <v>15</v>
      </c>
      <c r="E30" s="30">
        <v>2500</v>
      </c>
      <c r="F30" s="44">
        <f>G7</f>
        <v>0</v>
      </c>
      <c r="G30" s="28">
        <f>D23</f>
        <v>75</v>
      </c>
      <c r="H30" s="29">
        <f>(E30*F30)*G30/100</f>
        <v>0</v>
      </c>
      <c r="I30" s="18"/>
      <c r="J30" s="58"/>
    </row>
    <row r="31" spans="2:10" s="11" customFormat="1" ht="39" customHeight="1" x14ac:dyDescent="0.15">
      <c r="B31" s="57"/>
      <c r="C31" s="19" t="s">
        <v>33</v>
      </c>
      <c r="D31" s="16" t="s">
        <v>15</v>
      </c>
      <c r="E31" s="33">
        <v>1500</v>
      </c>
      <c r="F31" s="43">
        <f>G8</f>
        <v>0</v>
      </c>
      <c r="G31" s="28">
        <f>D24</f>
        <v>20</v>
      </c>
      <c r="H31" s="29">
        <f>(E31*F31)*G31/100</f>
        <v>0</v>
      </c>
      <c r="I31" s="18"/>
      <c r="J31" s="58"/>
    </row>
    <row r="32" spans="2:10" s="11" customFormat="1" ht="24.75" customHeight="1" x14ac:dyDescent="0.15">
      <c r="B32" s="57"/>
      <c r="C32" s="85" t="s">
        <v>68</v>
      </c>
      <c r="D32" s="36" t="s">
        <v>15</v>
      </c>
      <c r="E32" s="33">
        <v>25</v>
      </c>
      <c r="F32" s="44">
        <f>G9</f>
        <v>0</v>
      </c>
      <c r="G32" s="30">
        <f>D25</f>
        <v>5</v>
      </c>
      <c r="H32" s="29">
        <f>(E32*F32)*G32/100</f>
        <v>0</v>
      </c>
      <c r="I32" s="18"/>
      <c r="J32" s="58"/>
    </row>
    <row r="33" spans="2:10" s="11" customFormat="1" ht="21" customHeight="1" x14ac:dyDescent="0.15">
      <c r="B33" s="57"/>
      <c r="C33" s="20"/>
      <c r="D33" s="20"/>
      <c r="E33" s="20"/>
      <c r="F33" s="98" t="s">
        <v>44</v>
      </c>
      <c r="G33" s="99"/>
      <c r="H33" s="100"/>
      <c r="I33" s="75">
        <f>H30+H31+H32</f>
        <v>0</v>
      </c>
      <c r="J33" s="58"/>
    </row>
    <row r="34" spans="2:10" s="11" customFormat="1" ht="21" customHeight="1" x14ac:dyDescent="0.15">
      <c r="B34" s="57"/>
      <c r="C34" s="20"/>
      <c r="D34" s="20"/>
      <c r="E34" s="20"/>
      <c r="F34" s="102" t="s">
        <v>46</v>
      </c>
      <c r="G34" s="102"/>
      <c r="H34" s="102"/>
      <c r="I34" s="76">
        <f>I33*0.5</f>
        <v>0</v>
      </c>
      <c r="J34" s="58"/>
    </row>
    <row r="35" spans="2:10" s="11" customFormat="1" x14ac:dyDescent="0.15">
      <c r="B35" s="57"/>
      <c r="C35" s="13"/>
      <c r="D35" s="13"/>
      <c r="E35" s="13"/>
      <c r="F35" s="13"/>
      <c r="G35" s="23"/>
      <c r="H35" s="25"/>
      <c r="I35" s="13"/>
      <c r="J35" s="58"/>
    </row>
    <row r="36" spans="2:10" s="11" customFormat="1" ht="45.75" customHeight="1" x14ac:dyDescent="0.15">
      <c r="B36" s="57"/>
      <c r="C36" s="15" t="s">
        <v>20</v>
      </c>
      <c r="D36" s="21" t="s">
        <v>0</v>
      </c>
      <c r="E36" s="15" t="s">
        <v>69</v>
      </c>
      <c r="F36" s="15" t="s">
        <v>57</v>
      </c>
      <c r="G36" s="15" t="s">
        <v>22</v>
      </c>
      <c r="H36" s="15" t="s">
        <v>28</v>
      </c>
      <c r="I36" s="13"/>
      <c r="J36" s="58"/>
    </row>
    <row r="37" spans="2:10" s="11" customFormat="1" ht="18" customHeight="1" x14ac:dyDescent="0.15">
      <c r="B37" s="57"/>
      <c r="C37" s="22" t="s">
        <v>18</v>
      </c>
      <c r="D37" s="36" t="s">
        <v>17</v>
      </c>
      <c r="E37" s="34">
        <v>800000</v>
      </c>
      <c r="F37" s="44">
        <f>E13</f>
        <v>0</v>
      </c>
      <c r="G37" s="30"/>
      <c r="H37" s="31">
        <f>E37*(F37/100)+E37</f>
        <v>800000</v>
      </c>
      <c r="I37" s="13"/>
      <c r="J37" s="58"/>
    </row>
    <row r="38" spans="2:10" s="11" customFormat="1" ht="18" customHeight="1" x14ac:dyDescent="0.15">
      <c r="B38" s="57"/>
      <c r="C38" s="13"/>
      <c r="D38" s="23"/>
      <c r="E38" s="24"/>
      <c r="F38" s="8"/>
      <c r="G38" s="8">
        <v>100</v>
      </c>
      <c r="H38" s="31">
        <f>H37*G38/100</f>
        <v>800000</v>
      </c>
      <c r="I38" s="13"/>
      <c r="J38" s="58"/>
    </row>
    <row r="39" spans="2:10" s="11" customFormat="1" ht="24.75" customHeight="1" x14ac:dyDescent="0.15">
      <c r="B39" s="57"/>
      <c r="C39" s="13"/>
      <c r="D39" s="20"/>
      <c r="E39" s="20"/>
      <c r="F39" s="96" t="s">
        <v>45</v>
      </c>
      <c r="G39" s="96"/>
      <c r="H39" s="96"/>
      <c r="I39" s="75">
        <f>H38</f>
        <v>800000</v>
      </c>
      <c r="J39" s="58"/>
    </row>
    <row r="40" spans="2:10" s="11" customFormat="1" ht="12.75" x14ac:dyDescent="0.15">
      <c r="B40" s="57"/>
      <c r="C40" s="23"/>
      <c r="D40" s="23"/>
      <c r="E40" s="23"/>
      <c r="F40" s="102" t="s">
        <v>47</v>
      </c>
      <c r="G40" s="102"/>
      <c r="H40" s="102"/>
      <c r="I40" s="76">
        <f>I39*0.5</f>
        <v>400000</v>
      </c>
      <c r="J40" s="58"/>
    </row>
    <row r="41" spans="2:10" s="11" customFormat="1" x14ac:dyDescent="0.15">
      <c r="B41" s="57"/>
      <c r="C41" s="23"/>
      <c r="D41" s="23"/>
      <c r="E41" s="23"/>
      <c r="F41" s="23"/>
      <c r="G41" s="23"/>
      <c r="H41" s="25"/>
      <c r="I41" s="13"/>
      <c r="J41" s="58"/>
    </row>
    <row r="42" spans="2:10" s="11" customFormat="1" ht="28.5" customHeight="1" x14ac:dyDescent="0.15">
      <c r="B42" s="57"/>
      <c r="C42" s="26"/>
      <c r="D42" s="23"/>
      <c r="E42" s="23"/>
      <c r="F42" s="23"/>
      <c r="G42" s="97" t="s">
        <v>16</v>
      </c>
      <c r="H42" s="97"/>
      <c r="I42" s="35">
        <f>I34+I40</f>
        <v>400000</v>
      </c>
      <c r="J42" s="58"/>
    </row>
    <row r="43" spans="2:10" s="11" customFormat="1" ht="12" thickBot="1" x14ac:dyDescent="0.2">
      <c r="B43" s="59"/>
      <c r="C43" s="60"/>
      <c r="D43" s="60"/>
      <c r="E43" s="60"/>
      <c r="F43" s="60"/>
      <c r="G43" s="60"/>
      <c r="H43" s="60"/>
      <c r="I43" s="60"/>
      <c r="J43" s="61"/>
    </row>
    <row r="44" spans="2:10" x14ac:dyDescent="0.15">
      <c r="C44" s="10"/>
    </row>
    <row r="50" ht="24.75" customHeight="1" x14ac:dyDescent="0.15"/>
  </sheetData>
  <mergeCells count="8">
    <mergeCell ref="C19:F19"/>
    <mergeCell ref="C22:D22"/>
    <mergeCell ref="F33:H33"/>
    <mergeCell ref="F39:H39"/>
    <mergeCell ref="G42:H42"/>
    <mergeCell ref="E23:E25"/>
    <mergeCell ref="F34:H34"/>
    <mergeCell ref="F40:H4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2:J48"/>
  <sheetViews>
    <sheetView zoomScale="90" zoomScaleNormal="90" workbookViewId="0">
      <selection activeCell="D28" sqref="D28"/>
    </sheetView>
  </sheetViews>
  <sheetFormatPr defaultColWidth="9.140625" defaultRowHeight="11.25" x14ac:dyDescent="0.15"/>
  <cols>
    <col min="1" max="1" width="2.140625" style="1" customWidth="1"/>
    <col min="2" max="2" width="2.28515625" style="1" customWidth="1"/>
    <col min="3" max="3" width="68.28515625" style="1" customWidth="1"/>
    <col min="4" max="4" width="25.7109375" style="1" bestFit="1" customWidth="1"/>
    <col min="5" max="5" width="24.28515625" style="1" customWidth="1"/>
    <col min="6" max="6" width="26.28515625" style="1" bestFit="1" customWidth="1"/>
    <col min="7" max="7" width="28.5703125" style="1" customWidth="1"/>
    <col min="8" max="8" width="19" style="1" customWidth="1"/>
    <col min="9" max="9" width="19.5703125" style="1" bestFit="1" customWidth="1"/>
    <col min="10" max="10" width="1.85546875" style="1" customWidth="1"/>
    <col min="11" max="16384" width="9.140625" style="1"/>
  </cols>
  <sheetData>
    <row r="2" spans="1:9" x14ac:dyDescent="0.15">
      <c r="A2" s="12" t="s">
        <v>36</v>
      </c>
      <c r="D2" s="27"/>
      <c r="E2" s="27"/>
      <c r="F2" s="27"/>
      <c r="G2" s="27"/>
      <c r="H2" s="27"/>
      <c r="I2" s="27"/>
    </row>
    <row r="3" spans="1:9" ht="12" thickBot="1" x14ac:dyDescent="0.2">
      <c r="C3" s="13"/>
      <c r="D3" s="27"/>
      <c r="E3" s="27"/>
      <c r="F3" s="27"/>
      <c r="G3" s="27"/>
      <c r="H3" s="27"/>
      <c r="I3" s="27"/>
    </row>
    <row r="4" spans="1:9" ht="22.5" x14ac:dyDescent="0.15">
      <c r="B4" s="45"/>
      <c r="C4" s="46" t="s">
        <v>25</v>
      </c>
      <c r="D4" s="47"/>
      <c r="E4" s="47"/>
      <c r="F4" s="47"/>
      <c r="G4" s="47"/>
      <c r="H4" s="48"/>
      <c r="I4" s="27"/>
    </row>
    <row r="5" spans="1:9" x14ac:dyDescent="0.15">
      <c r="B5" s="49"/>
      <c r="C5" s="13"/>
      <c r="D5" s="27"/>
      <c r="E5" s="27"/>
      <c r="F5" s="27"/>
      <c r="G5" s="27"/>
      <c r="H5" s="50"/>
      <c r="I5" s="27"/>
    </row>
    <row r="6" spans="1:9" ht="63.75" customHeight="1" x14ac:dyDescent="0.15">
      <c r="B6" s="49"/>
      <c r="C6" s="14" t="s">
        <v>53</v>
      </c>
      <c r="D6" s="14" t="s">
        <v>0</v>
      </c>
      <c r="E6" s="17" t="s">
        <v>65</v>
      </c>
      <c r="F6" s="15" t="s">
        <v>52</v>
      </c>
      <c r="G6" s="86" t="s">
        <v>58</v>
      </c>
      <c r="H6" s="50"/>
      <c r="I6" s="27"/>
    </row>
    <row r="7" spans="1:9" x14ac:dyDescent="0.15">
      <c r="B7" s="49"/>
      <c r="C7" s="19" t="s">
        <v>55</v>
      </c>
      <c r="D7" s="36" t="s">
        <v>15</v>
      </c>
      <c r="E7" s="32"/>
      <c r="F7" s="9"/>
      <c r="G7" s="42">
        <f>E7*(F10/100)+E7</f>
        <v>0</v>
      </c>
      <c r="H7" s="50"/>
      <c r="I7" s="27"/>
    </row>
    <row r="8" spans="1:9" x14ac:dyDescent="0.15">
      <c r="B8" s="49"/>
      <c r="C8" s="19" t="s">
        <v>56</v>
      </c>
      <c r="D8" s="36" t="s">
        <v>15</v>
      </c>
      <c r="E8" s="32"/>
      <c r="F8" s="9"/>
      <c r="G8" s="42">
        <f>E8*(F10/100)+E8</f>
        <v>0</v>
      </c>
      <c r="H8" s="50"/>
      <c r="I8" s="27"/>
    </row>
    <row r="9" spans="1:9" ht="52.5" customHeight="1" x14ac:dyDescent="0.15">
      <c r="B9" s="49"/>
      <c r="C9" s="80" t="s">
        <v>54</v>
      </c>
      <c r="D9" s="36" t="s">
        <v>15</v>
      </c>
      <c r="E9" s="63"/>
      <c r="F9" s="9"/>
      <c r="G9" s="42">
        <f>E9*(F10/100)+E9</f>
        <v>0</v>
      </c>
      <c r="H9" s="50"/>
      <c r="I9" s="27"/>
    </row>
    <row r="10" spans="1:9" x14ac:dyDescent="0.15">
      <c r="B10" s="49"/>
      <c r="C10" s="19" t="s">
        <v>64</v>
      </c>
      <c r="D10" s="22" t="s">
        <v>17</v>
      </c>
      <c r="E10" s="9"/>
      <c r="F10" s="39"/>
      <c r="G10" s="38"/>
      <c r="H10" s="50"/>
      <c r="I10" s="27"/>
    </row>
    <row r="11" spans="1:9" x14ac:dyDescent="0.15">
      <c r="B11" s="49"/>
      <c r="C11" s="12"/>
      <c r="D11" s="13"/>
      <c r="F11" s="27"/>
      <c r="G11" s="27"/>
      <c r="H11" s="50"/>
      <c r="I11" s="27"/>
    </row>
    <row r="12" spans="1:9" ht="75.75" customHeight="1" x14ac:dyDescent="0.15">
      <c r="B12" s="49"/>
      <c r="C12" s="15" t="s">
        <v>34</v>
      </c>
      <c r="D12" s="21" t="s">
        <v>0</v>
      </c>
      <c r="E12" s="15" t="s">
        <v>66</v>
      </c>
      <c r="G12" s="27"/>
      <c r="H12" s="50"/>
      <c r="I12" s="27"/>
    </row>
    <row r="13" spans="1:9" x14ac:dyDescent="0.15">
      <c r="B13" s="49"/>
      <c r="C13" s="22" t="s">
        <v>18</v>
      </c>
      <c r="D13" s="36" t="s">
        <v>17</v>
      </c>
      <c r="E13" s="62"/>
      <c r="G13" s="27"/>
      <c r="H13" s="50"/>
      <c r="I13" s="27"/>
    </row>
    <row r="14" spans="1:9" ht="12" thickBot="1" x14ac:dyDescent="0.2">
      <c r="B14" s="51"/>
      <c r="C14" s="52"/>
      <c r="D14" s="53"/>
      <c r="E14" s="53"/>
      <c r="F14" s="53"/>
      <c r="G14" s="53"/>
      <c r="H14" s="54"/>
      <c r="I14" s="27"/>
    </row>
    <row r="15" spans="1:9" x14ac:dyDescent="0.15">
      <c r="C15" s="13"/>
      <c r="D15" s="27"/>
      <c r="E15" s="27"/>
      <c r="F15" s="27"/>
      <c r="G15" s="27"/>
      <c r="H15" s="27"/>
      <c r="I15" s="27"/>
    </row>
    <row r="16" spans="1:9" x14ac:dyDescent="0.15">
      <c r="C16" s="13"/>
      <c r="D16" s="27"/>
      <c r="E16" s="27"/>
      <c r="F16" s="27"/>
      <c r="G16" s="27"/>
      <c r="H16" s="27"/>
      <c r="I16" s="27"/>
    </row>
    <row r="17" spans="2:10" ht="12" thickBot="1" x14ac:dyDescent="0.2">
      <c r="C17" s="13"/>
      <c r="D17" s="27"/>
      <c r="E17" s="27"/>
      <c r="F17" s="27"/>
      <c r="G17" s="27"/>
      <c r="H17" s="27"/>
      <c r="I17" s="27"/>
    </row>
    <row r="18" spans="2:10" ht="22.5" x14ac:dyDescent="0.15">
      <c r="B18" s="45"/>
      <c r="C18" s="46" t="s">
        <v>26</v>
      </c>
      <c r="D18" s="47"/>
      <c r="E18" s="47"/>
      <c r="F18" s="47"/>
      <c r="G18" s="47"/>
      <c r="H18" s="47"/>
      <c r="I18" s="47"/>
      <c r="J18" s="55"/>
    </row>
    <row r="19" spans="2:10" ht="39.75" customHeight="1" x14ac:dyDescent="0.15">
      <c r="B19" s="49"/>
      <c r="C19" s="95" t="s">
        <v>30</v>
      </c>
      <c r="D19" s="95"/>
      <c r="E19" s="95"/>
      <c r="F19" s="95"/>
      <c r="G19" s="27"/>
      <c r="H19" s="27"/>
      <c r="I19" s="27"/>
      <c r="J19" s="56"/>
    </row>
    <row r="20" spans="2:10" x14ac:dyDescent="0.15">
      <c r="B20" s="49"/>
      <c r="C20" s="13"/>
      <c r="D20" s="27"/>
      <c r="E20" s="27"/>
      <c r="F20" s="27"/>
      <c r="G20" s="27"/>
      <c r="H20" s="27"/>
      <c r="I20" s="27"/>
      <c r="J20" s="56"/>
    </row>
    <row r="21" spans="2:10" s="11" customFormat="1" x14ac:dyDescent="0.15">
      <c r="B21" s="57"/>
      <c r="C21" s="40" t="s">
        <v>14</v>
      </c>
      <c r="D21" s="41" t="s">
        <v>24</v>
      </c>
      <c r="E21" s="67"/>
      <c r="F21" s="13"/>
      <c r="G21" s="13"/>
      <c r="H21" s="13"/>
      <c r="J21" s="58"/>
    </row>
    <row r="22" spans="2:10" s="11" customFormat="1" ht="33.75" customHeight="1" x14ac:dyDescent="0.15">
      <c r="B22" s="57"/>
      <c r="C22" s="93" t="s">
        <v>63</v>
      </c>
      <c r="D22" s="94"/>
      <c r="E22" s="70" t="s">
        <v>43</v>
      </c>
      <c r="F22" s="13"/>
      <c r="G22" s="13"/>
      <c r="J22" s="58"/>
    </row>
    <row r="23" spans="2:10" s="11" customFormat="1" x14ac:dyDescent="0.15">
      <c r="B23" s="57"/>
      <c r="C23" s="36" t="s">
        <v>32</v>
      </c>
      <c r="D23" s="87">
        <v>75</v>
      </c>
      <c r="E23" s="103">
        <v>0.5</v>
      </c>
      <c r="F23" s="13"/>
      <c r="G23" s="13"/>
      <c r="H23" s="13"/>
      <c r="J23" s="58"/>
    </row>
    <row r="24" spans="2:10" s="11" customFormat="1" x14ac:dyDescent="0.15">
      <c r="B24" s="57"/>
      <c r="C24" s="36" t="s">
        <v>33</v>
      </c>
      <c r="D24" s="87">
        <v>25</v>
      </c>
      <c r="E24" s="104"/>
      <c r="F24" s="13"/>
      <c r="G24" s="13"/>
      <c r="H24" s="13"/>
      <c r="J24" s="58"/>
    </row>
    <row r="25" spans="2:10" s="11" customFormat="1" x14ac:dyDescent="0.15">
      <c r="B25" s="57"/>
      <c r="C25" s="36" t="s">
        <v>27</v>
      </c>
      <c r="D25" s="36">
        <v>100</v>
      </c>
      <c r="E25" s="69">
        <v>0.5</v>
      </c>
      <c r="F25" s="13"/>
      <c r="G25" s="13"/>
      <c r="H25" s="13"/>
      <c r="J25" s="58"/>
    </row>
    <row r="26" spans="2:10" s="11" customFormat="1" x14ac:dyDescent="0.15">
      <c r="B26" s="57"/>
      <c r="C26" s="13"/>
      <c r="D26" s="13"/>
      <c r="E26" s="68">
        <v>1</v>
      </c>
      <c r="F26" s="13"/>
      <c r="G26" s="13"/>
      <c r="H26" s="13"/>
      <c r="I26" s="13"/>
      <c r="J26" s="58"/>
    </row>
    <row r="27" spans="2:10" s="11" customFormat="1" x14ac:dyDescent="0.15">
      <c r="B27" s="57"/>
      <c r="C27" s="13"/>
      <c r="D27" s="13"/>
      <c r="E27" s="13"/>
      <c r="F27" s="13"/>
      <c r="G27" s="13"/>
      <c r="H27" s="13"/>
      <c r="I27" s="13"/>
      <c r="J27" s="58"/>
    </row>
    <row r="28" spans="2:10" s="11" customFormat="1" ht="55.5" customHeight="1" x14ac:dyDescent="0.15">
      <c r="B28" s="57"/>
      <c r="C28" s="14" t="s">
        <v>51</v>
      </c>
      <c r="D28" s="14" t="s">
        <v>0</v>
      </c>
      <c r="E28" s="17" t="s">
        <v>21</v>
      </c>
      <c r="F28" s="17" t="s">
        <v>58</v>
      </c>
      <c r="G28" s="15" t="s">
        <v>22</v>
      </c>
      <c r="H28" s="15" t="s">
        <v>28</v>
      </c>
      <c r="I28" s="18"/>
      <c r="J28" s="58"/>
    </row>
    <row r="29" spans="2:10" s="11" customFormat="1" ht="39" customHeight="1" x14ac:dyDescent="0.15">
      <c r="B29" s="57"/>
      <c r="C29" s="19" t="s">
        <v>32</v>
      </c>
      <c r="D29" s="16" t="s">
        <v>15</v>
      </c>
      <c r="E29" s="30">
        <v>1850</v>
      </c>
      <c r="F29" s="44">
        <f>G7</f>
        <v>0</v>
      </c>
      <c r="G29" s="28">
        <f>D23</f>
        <v>75</v>
      </c>
      <c r="H29" s="29">
        <f>(E29*F29)*G29/100</f>
        <v>0</v>
      </c>
      <c r="I29" s="18"/>
      <c r="J29" s="58"/>
    </row>
    <row r="30" spans="2:10" s="11" customFormat="1" ht="39" customHeight="1" x14ac:dyDescent="0.15">
      <c r="B30" s="57"/>
      <c r="C30" s="19" t="s">
        <v>33</v>
      </c>
      <c r="D30" s="16" t="s">
        <v>15</v>
      </c>
      <c r="E30" s="33">
        <v>1000</v>
      </c>
      <c r="F30" s="43">
        <f>G8</f>
        <v>0</v>
      </c>
      <c r="G30" s="28">
        <f>D24</f>
        <v>25</v>
      </c>
      <c r="H30" s="29">
        <f>(E30*F30)*G30/100</f>
        <v>0</v>
      </c>
      <c r="I30" s="18"/>
      <c r="J30" s="58"/>
    </row>
    <row r="31" spans="2:10" s="11" customFormat="1" ht="21" customHeight="1" x14ac:dyDescent="0.15">
      <c r="B31" s="57"/>
      <c r="C31" s="20"/>
      <c r="D31" s="20"/>
      <c r="E31" s="20"/>
      <c r="F31" s="98" t="s">
        <v>44</v>
      </c>
      <c r="G31" s="99"/>
      <c r="H31" s="100"/>
      <c r="I31" s="75">
        <f>H29+H30</f>
        <v>0</v>
      </c>
      <c r="J31" s="58"/>
    </row>
    <row r="32" spans="2:10" s="11" customFormat="1" ht="21" customHeight="1" x14ac:dyDescent="0.15">
      <c r="B32" s="57"/>
      <c r="C32" s="20"/>
      <c r="D32" s="20"/>
      <c r="E32" s="20"/>
      <c r="F32" s="102" t="s">
        <v>46</v>
      </c>
      <c r="G32" s="102"/>
      <c r="H32" s="102"/>
      <c r="I32" s="76">
        <f>I31*0.5</f>
        <v>0</v>
      </c>
      <c r="J32" s="58"/>
    </row>
    <row r="33" spans="2:10" s="11" customFormat="1" x14ac:dyDescent="0.15">
      <c r="B33" s="57"/>
      <c r="C33" s="13"/>
      <c r="D33" s="13"/>
      <c r="E33" s="13"/>
      <c r="F33" s="13"/>
      <c r="G33" s="23"/>
      <c r="H33" s="25"/>
      <c r="I33" s="13"/>
      <c r="J33" s="58"/>
    </row>
    <row r="34" spans="2:10" s="11" customFormat="1" ht="45.75" customHeight="1" x14ac:dyDescent="0.15">
      <c r="B34" s="57"/>
      <c r="C34" s="15" t="s">
        <v>20</v>
      </c>
      <c r="D34" s="21" t="s">
        <v>0</v>
      </c>
      <c r="E34" s="15" t="s">
        <v>70</v>
      </c>
      <c r="F34" s="15" t="s">
        <v>57</v>
      </c>
      <c r="G34" s="15" t="s">
        <v>22</v>
      </c>
      <c r="H34" s="15" t="s">
        <v>28</v>
      </c>
      <c r="I34" s="13"/>
      <c r="J34" s="58"/>
    </row>
    <row r="35" spans="2:10" s="11" customFormat="1" ht="18" customHeight="1" x14ac:dyDescent="0.15">
      <c r="B35" s="57"/>
      <c r="C35" s="22" t="s">
        <v>18</v>
      </c>
      <c r="D35" s="36" t="s">
        <v>17</v>
      </c>
      <c r="E35" s="34">
        <v>825000</v>
      </c>
      <c r="F35" s="44">
        <f>E13</f>
        <v>0</v>
      </c>
      <c r="G35" s="30"/>
      <c r="H35" s="31">
        <f>E35*(F35/100)+E35</f>
        <v>825000</v>
      </c>
      <c r="I35" s="13"/>
      <c r="J35" s="58"/>
    </row>
    <row r="36" spans="2:10" s="11" customFormat="1" ht="18" customHeight="1" x14ac:dyDescent="0.15">
      <c r="B36" s="57"/>
      <c r="C36" s="13"/>
      <c r="D36" s="23"/>
      <c r="E36" s="24"/>
      <c r="F36" s="8"/>
      <c r="G36" s="8">
        <v>100</v>
      </c>
      <c r="H36" s="31">
        <f>H35*G36/100</f>
        <v>825000</v>
      </c>
      <c r="I36" s="13"/>
      <c r="J36" s="58"/>
    </row>
    <row r="37" spans="2:10" s="11" customFormat="1" ht="24.75" customHeight="1" x14ac:dyDescent="0.15">
      <c r="B37" s="57"/>
      <c r="C37" s="13"/>
      <c r="D37" s="20"/>
      <c r="E37" s="20"/>
      <c r="F37" s="96" t="s">
        <v>45</v>
      </c>
      <c r="G37" s="96"/>
      <c r="H37" s="96"/>
      <c r="I37" s="75">
        <f>H36</f>
        <v>825000</v>
      </c>
      <c r="J37" s="58"/>
    </row>
    <row r="38" spans="2:10" s="11" customFormat="1" ht="12.75" x14ac:dyDescent="0.15">
      <c r="B38" s="57"/>
      <c r="C38" s="23"/>
      <c r="D38" s="23"/>
      <c r="E38" s="23"/>
      <c r="F38" s="102" t="s">
        <v>47</v>
      </c>
      <c r="G38" s="102"/>
      <c r="H38" s="102"/>
      <c r="I38" s="76">
        <f>I37*0.5</f>
        <v>412500</v>
      </c>
      <c r="J38" s="58"/>
    </row>
    <row r="39" spans="2:10" s="11" customFormat="1" x14ac:dyDescent="0.15">
      <c r="B39" s="57"/>
      <c r="C39" s="23"/>
      <c r="D39" s="23"/>
      <c r="E39" s="23"/>
      <c r="F39" s="23"/>
      <c r="G39" s="23"/>
      <c r="H39" s="25"/>
      <c r="I39" s="13"/>
      <c r="J39" s="58"/>
    </row>
    <row r="40" spans="2:10" s="11" customFormat="1" ht="28.5" customHeight="1" x14ac:dyDescent="0.15">
      <c r="B40" s="57"/>
      <c r="C40" s="26"/>
      <c r="D40" s="23"/>
      <c r="E40" s="23"/>
      <c r="F40" s="23"/>
      <c r="G40" s="97" t="s">
        <v>16</v>
      </c>
      <c r="H40" s="97"/>
      <c r="I40" s="35">
        <f>I32+I38</f>
        <v>412500</v>
      </c>
      <c r="J40" s="58"/>
    </row>
    <row r="41" spans="2:10" s="11" customFormat="1" ht="12" thickBot="1" x14ac:dyDescent="0.2">
      <c r="B41" s="59"/>
      <c r="C41" s="60"/>
      <c r="D41" s="60"/>
      <c r="E41" s="60"/>
      <c r="F41" s="60"/>
      <c r="G41" s="60"/>
      <c r="H41" s="60"/>
      <c r="I41" s="60"/>
      <c r="J41" s="61"/>
    </row>
    <row r="42" spans="2:10" x14ac:dyDescent="0.15">
      <c r="C42" s="10"/>
    </row>
    <row r="48" spans="2:10" ht="24.75" customHeight="1" x14ac:dyDescent="0.15"/>
  </sheetData>
  <mergeCells count="8">
    <mergeCell ref="C19:F19"/>
    <mergeCell ref="C22:D22"/>
    <mergeCell ref="F31:H31"/>
    <mergeCell ref="F37:H37"/>
    <mergeCell ref="G40:H40"/>
    <mergeCell ref="E23:E24"/>
    <mergeCell ref="F32:H32"/>
    <mergeCell ref="F38:H3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2:J48"/>
  <sheetViews>
    <sheetView zoomScale="90" zoomScaleNormal="90" workbookViewId="0">
      <selection activeCell="D38" sqref="D38"/>
    </sheetView>
  </sheetViews>
  <sheetFormatPr defaultColWidth="9.140625" defaultRowHeight="11.25" x14ac:dyDescent="0.15"/>
  <cols>
    <col min="1" max="1" width="2.140625" style="1" customWidth="1"/>
    <col min="2" max="2" width="2.28515625" style="1" customWidth="1"/>
    <col min="3" max="3" width="68.28515625" style="1" customWidth="1"/>
    <col min="4" max="4" width="25.7109375" style="1" bestFit="1" customWidth="1"/>
    <col min="5" max="5" width="24.28515625" style="1" customWidth="1"/>
    <col min="6" max="6" width="26.28515625" style="1" bestFit="1" customWidth="1"/>
    <col min="7" max="7" width="28.5703125" style="1" customWidth="1"/>
    <col min="8" max="8" width="19" style="1" customWidth="1"/>
    <col min="9" max="9" width="19.5703125" style="1" bestFit="1" customWidth="1"/>
    <col min="10" max="10" width="1.85546875" style="1" customWidth="1"/>
    <col min="11" max="16384" width="9.140625" style="1"/>
  </cols>
  <sheetData>
    <row r="2" spans="1:9" x14ac:dyDescent="0.15">
      <c r="A2" s="12" t="s">
        <v>38</v>
      </c>
      <c r="D2" s="27"/>
      <c r="E2" s="27"/>
      <c r="F2" s="27"/>
      <c r="G2" s="27"/>
      <c r="H2" s="27"/>
      <c r="I2" s="27"/>
    </row>
    <row r="3" spans="1:9" ht="12" thickBot="1" x14ac:dyDescent="0.2">
      <c r="C3" s="13"/>
      <c r="D3" s="27"/>
      <c r="E3" s="27"/>
      <c r="F3" s="27"/>
      <c r="G3" s="27"/>
      <c r="H3" s="27"/>
      <c r="I3" s="27"/>
    </row>
    <row r="4" spans="1:9" ht="22.5" x14ac:dyDescent="0.15">
      <c r="B4" s="45"/>
      <c r="C4" s="46" t="s">
        <v>25</v>
      </c>
      <c r="D4" s="47"/>
      <c r="E4" s="47"/>
      <c r="F4" s="47"/>
      <c r="G4" s="47"/>
      <c r="H4" s="48"/>
      <c r="I4" s="27"/>
    </row>
    <row r="5" spans="1:9" x14ac:dyDescent="0.15">
      <c r="B5" s="49"/>
      <c r="C5" s="13"/>
      <c r="D5" s="27"/>
      <c r="E5" s="27"/>
      <c r="F5" s="27"/>
      <c r="G5" s="27"/>
      <c r="H5" s="50"/>
      <c r="I5" s="27"/>
    </row>
    <row r="6" spans="1:9" ht="72.75" customHeight="1" x14ac:dyDescent="0.15">
      <c r="B6" s="49"/>
      <c r="C6" s="14" t="s">
        <v>53</v>
      </c>
      <c r="D6" s="14" t="s">
        <v>0</v>
      </c>
      <c r="E6" s="17" t="s">
        <v>65</v>
      </c>
      <c r="F6" s="15" t="s">
        <v>52</v>
      </c>
      <c r="G6" s="86" t="s">
        <v>58</v>
      </c>
      <c r="H6" s="50"/>
      <c r="I6" s="27"/>
    </row>
    <row r="7" spans="1:9" x14ac:dyDescent="0.15">
      <c r="B7" s="49"/>
      <c r="C7" s="19" t="s">
        <v>55</v>
      </c>
      <c r="D7" s="36" t="s">
        <v>15</v>
      </c>
      <c r="E7" s="32"/>
      <c r="F7" s="9"/>
      <c r="G7" s="42">
        <f>E7*(F10/100)+E7</f>
        <v>0</v>
      </c>
      <c r="H7" s="50"/>
      <c r="I7" s="27"/>
    </row>
    <row r="8" spans="1:9" x14ac:dyDescent="0.15">
      <c r="B8" s="49"/>
      <c r="C8" s="19" t="s">
        <v>56</v>
      </c>
      <c r="D8" s="36" t="s">
        <v>15</v>
      </c>
      <c r="E8" s="32"/>
      <c r="F8" s="9"/>
      <c r="G8" s="42">
        <f>E8*(F10/100)+E8</f>
        <v>0</v>
      </c>
      <c r="H8" s="50"/>
      <c r="I8" s="27"/>
    </row>
    <row r="9" spans="1:9" ht="55.5" customHeight="1" x14ac:dyDescent="0.15">
      <c r="B9" s="49"/>
      <c r="C9" s="80" t="s">
        <v>54</v>
      </c>
      <c r="D9" s="36" t="s">
        <v>15</v>
      </c>
      <c r="E9" s="63"/>
      <c r="F9" s="9"/>
      <c r="G9" s="42">
        <f>E9*(F10/100)+E9</f>
        <v>0</v>
      </c>
      <c r="H9" s="50"/>
      <c r="I9" s="27"/>
    </row>
    <row r="10" spans="1:9" x14ac:dyDescent="0.15">
      <c r="B10" s="49"/>
      <c r="C10" s="19" t="s">
        <v>64</v>
      </c>
      <c r="D10" s="22" t="s">
        <v>17</v>
      </c>
      <c r="E10" s="9"/>
      <c r="F10" s="39"/>
      <c r="G10" s="38"/>
      <c r="H10" s="50"/>
      <c r="I10" s="27"/>
    </row>
    <row r="11" spans="1:9" x14ac:dyDescent="0.15">
      <c r="B11" s="49"/>
      <c r="C11" s="12"/>
      <c r="D11" s="13"/>
      <c r="F11" s="27"/>
      <c r="G11" s="27"/>
      <c r="H11" s="50"/>
      <c r="I11" s="27"/>
    </row>
    <row r="12" spans="1:9" ht="72.75" customHeight="1" x14ac:dyDescent="0.15">
      <c r="B12" s="49"/>
      <c r="C12" s="15" t="s">
        <v>34</v>
      </c>
      <c r="D12" s="21" t="s">
        <v>0</v>
      </c>
      <c r="E12" s="15" t="s">
        <v>66</v>
      </c>
      <c r="G12" s="27"/>
      <c r="H12" s="50"/>
      <c r="I12" s="27"/>
    </row>
    <row r="13" spans="1:9" x14ac:dyDescent="0.15">
      <c r="B13" s="49"/>
      <c r="C13" s="22" t="s">
        <v>18</v>
      </c>
      <c r="D13" s="36" t="s">
        <v>17</v>
      </c>
      <c r="E13" s="62"/>
      <c r="G13" s="27"/>
      <c r="H13" s="50"/>
      <c r="I13" s="27"/>
    </row>
    <row r="14" spans="1:9" ht="12" thickBot="1" x14ac:dyDescent="0.2">
      <c r="B14" s="51"/>
      <c r="C14" s="52"/>
      <c r="D14" s="53"/>
      <c r="E14" s="53"/>
      <c r="F14" s="53"/>
      <c r="G14" s="53"/>
      <c r="H14" s="54"/>
      <c r="I14" s="27"/>
    </row>
    <row r="15" spans="1:9" x14ac:dyDescent="0.15">
      <c r="C15" s="13"/>
      <c r="D15" s="27"/>
      <c r="E15" s="27"/>
      <c r="F15" s="27"/>
      <c r="G15" s="27"/>
      <c r="H15" s="27"/>
      <c r="I15" s="27"/>
    </row>
    <row r="16" spans="1:9" x14ac:dyDescent="0.15">
      <c r="C16" s="13"/>
      <c r="D16" s="27"/>
      <c r="E16" s="27"/>
      <c r="F16" s="27"/>
      <c r="G16" s="27"/>
      <c r="H16" s="27"/>
      <c r="I16" s="27"/>
    </row>
    <row r="17" spans="2:10" ht="12" thickBot="1" x14ac:dyDescent="0.2">
      <c r="C17" s="13"/>
      <c r="D17" s="27"/>
      <c r="E17" s="27"/>
      <c r="F17" s="27"/>
      <c r="G17" s="27"/>
      <c r="H17" s="27"/>
      <c r="I17" s="27"/>
    </row>
    <row r="18" spans="2:10" ht="22.5" x14ac:dyDescent="0.15">
      <c r="B18" s="45"/>
      <c r="C18" s="46" t="s">
        <v>26</v>
      </c>
      <c r="D18" s="47"/>
      <c r="E18" s="47"/>
      <c r="F18" s="47"/>
      <c r="G18" s="47"/>
      <c r="H18" s="47"/>
      <c r="I18" s="47"/>
      <c r="J18" s="55"/>
    </row>
    <row r="19" spans="2:10" ht="39.75" customHeight="1" x14ac:dyDescent="0.15">
      <c r="B19" s="49"/>
      <c r="C19" s="95" t="s">
        <v>30</v>
      </c>
      <c r="D19" s="95"/>
      <c r="E19" s="95"/>
      <c r="F19" s="95"/>
      <c r="G19" s="27"/>
      <c r="H19" s="27"/>
      <c r="I19" s="27"/>
      <c r="J19" s="56"/>
    </row>
    <row r="20" spans="2:10" x14ac:dyDescent="0.15">
      <c r="B20" s="49"/>
      <c r="C20" s="13"/>
      <c r="D20" s="27"/>
      <c r="E20" s="27"/>
      <c r="F20" s="27"/>
      <c r="G20" s="27"/>
      <c r="H20" s="27"/>
      <c r="I20" s="27"/>
      <c r="J20" s="56"/>
    </row>
    <row r="21" spans="2:10" s="11" customFormat="1" x14ac:dyDescent="0.15">
      <c r="B21" s="57"/>
      <c r="C21" s="40" t="s">
        <v>14</v>
      </c>
      <c r="D21" s="41" t="s">
        <v>24</v>
      </c>
      <c r="E21" s="67"/>
      <c r="F21" s="13"/>
      <c r="G21" s="13"/>
      <c r="H21" s="13"/>
      <c r="J21" s="58"/>
    </row>
    <row r="22" spans="2:10" s="11" customFormat="1" ht="33.75" customHeight="1" x14ac:dyDescent="0.15">
      <c r="B22" s="57"/>
      <c r="C22" s="93" t="s">
        <v>63</v>
      </c>
      <c r="D22" s="94"/>
      <c r="E22" s="70" t="s">
        <v>43</v>
      </c>
      <c r="F22" s="13"/>
      <c r="G22" s="13"/>
      <c r="J22" s="58"/>
    </row>
    <row r="23" spans="2:10" s="11" customFormat="1" x14ac:dyDescent="0.15">
      <c r="B23" s="57"/>
      <c r="C23" s="36" t="s">
        <v>32</v>
      </c>
      <c r="D23" s="64">
        <v>75</v>
      </c>
      <c r="E23" s="101">
        <v>0.5</v>
      </c>
      <c r="F23" s="13"/>
      <c r="G23" s="13"/>
      <c r="H23" s="13"/>
      <c r="J23" s="58"/>
    </row>
    <row r="24" spans="2:10" s="11" customFormat="1" x14ac:dyDescent="0.15">
      <c r="B24" s="57"/>
      <c r="C24" s="36" t="s">
        <v>33</v>
      </c>
      <c r="D24" s="64">
        <v>25</v>
      </c>
      <c r="E24" s="105"/>
      <c r="F24" s="13"/>
      <c r="G24" s="13"/>
      <c r="H24" s="13"/>
      <c r="J24" s="58"/>
    </row>
    <row r="25" spans="2:10" s="11" customFormat="1" x14ac:dyDescent="0.15">
      <c r="B25" s="57"/>
      <c r="C25" s="36" t="s">
        <v>27</v>
      </c>
      <c r="D25" s="65">
        <v>100</v>
      </c>
      <c r="E25" s="89">
        <v>0.5</v>
      </c>
      <c r="F25" s="13"/>
      <c r="G25" s="13"/>
      <c r="H25" s="13"/>
      <c r="J25" s="58"/>
    </row>
    <row r="26" spans="2:10" s="11" customFormat="1" x14ac:dyDescent="0.15">
      <c r="B26" s="57"/>
      <c r="C26" s="13"/>
      <c r="D26" s="13"/>
      <c r="E26" s="68">
        <v>1</v>
      </c>
      <c r="F26" s="13"/>
      <c r="G26" s="13"/>
      <c r="H26" s="13"/>
      <c r="I26" s="13"/>
      <c r="J26" s="58"/>
    </row>
    <row r="27" spans="2:10" s="11" customFormat="1" x14ac:dyDescent="0.15">
      <c r="B27" s="57"/>
      <c r="C27" s="13"/>
      <c r="D27" s="13"/>
      <c r="E27" s="13"/>
      <c r="F27" s="13"/>
      <c r="G27" s="13"/>
      <c r="H27" s="13"/>
      <c r="I27" s="13"/>
      <c r="J27" s="58"/>
    </row>
    <row r="28" spans="2:10" s="11" customFormat="1" ht="55.5" customHeight="1" x14ac:dyDescent="0.15">
      <c r="B28" s="57"/>
      <c r="C28" s="14" t="s">
        <v>51</v>
      </c>
      <c r="D28" s="14" t="s">
        <v>0</v>
      </c>
      <c r="E28" s="17" t="s">
        <v>21</v>
      </c>
      <c r="F28" s="17" t="s">
        <v>58</v>
      </c>
      <c r="G28" s="15" t="s">
        <v>22</v>
      </c>
      <c r="H28" s="15" t="s">
        <v>28</v>
      </c>
      <c r="I28" s="18"/>
      <c r="J28" s="58"/>
    </row>
    <row r="29" spans="2:10" s="11" customFormat="1" ht="39" customHeight="1" x14ac:dyDescent="0.15">
      <c r="B29" s="57"/>
      <c r="C29" s="19" t="s">
        <v>32</v>
      </c>
      <c r="D29" s="16" t="s">
        <v>15</v>
      </c>
      <c r="E29" s="30">
        <v>1650</v>
      </c>
      <c r="F29" s="44">
        <f>G7</f>
        <v>0</v>
      </c>
      <c r="G29" s="28">
        <f>D23</f>
        <v>75</v>
      </c>
      <c r="H29" s="29">
        <f>(E29*F29)*G29/100</f>
        <v>0</v>
      </c>
      <c r="I29" s="18"/>
      <c r="J29" s="58"/>
    </row>
    <row r="30" spans="2:10" s="11" customFormat="1" ht="39" customHeight="1" x14ac:dyDescent="0.15">
      <c r="B30" s="57"/>
      <c r="C30" s="19" t="s">
        <v>33</v>
      </c>
      <c r="D30" s="16" t="s">
        <v>15</v>
      </c>
      <c r="E30" s="33">
        <v>500</v>
      </c>
      <c r="F30" s="43">
        <f>G8</f>
        <v>0</v>
      </c>
      <c r="G30" s="28">
        <f>D24</f>
        <v>25</v>
      </c>
      <c r="H30" s="29">
        <f>(E30*F30)*G30/100</f>
        <v>0</v>
      </c>
      <c r="I30" s="18"/>
      <c r="J30" s="58"/>
    </row>
    <row r="31" spans="2:10" s="11" customFormat="1" ht="21" customHeight="1" x14ac:dyDescent="0.15">
      <c r="B31" s="57"/>
      <c r="C31" s="20"/>
      <c r="D31" s="20"/>
      <c r="E31" s="20"/>
      <c r="F31" s="98" t="s">
        <v>44</v>
      </c>
      <c r="G31" s="99"/>
      <c r="H31" s="100"/>
      <c r="I31" s="75">
        <f>H29+H30</f>
        <v>0</v>
      </c>
      <c r="J31" s="58"/>
    </row>
    <row r="32" spans="2:10" s="11" customFormat="1" ht="21" customHeight="1" x14ac:dyDescent="0.15">
      <c r="B32" s="57"/>
      <c r="C32" s="20"/>
      <c r="D32" s="20"/>
      <c r="E32" s="20"/>
      <c r="F32" s="102" t="s">
        <v>46</v>
      </c>
      <c r="G32" s="102"/>
      <c r="H32" s="102"/>
      <c r="I32" s="76">
        <f>I31*0.5</f>
        <v>0</v>
      </c>
      <c r="J32" s="58"/>
    </row>
    <row r="33" spans="2:10" s="11" customFormat="1" x14ac:dyDescent="0.15">
      <c r="B33" s="57"/>
      <c r="C33" s="13"/>
      <c r="D33" s="13"/>
      <c r="E33" s="13"/>
      <c r="F33" s="13"/>
      <c r="G33" s="23"/>
      <c r="H33" s="25"/>
      <c r="I33" s="13"/>
      <c r="J33" s="58"/>
    </row>
    <row r="34" spans="2:10" s="11" customFormat="1" ht="60" customHeight="1" x14ac:dyDescent="0.15">
      <c r="B34" s="57"/>
      <c r="C34" s="15" t="s">
        <v>20</v>
      </c>
      <c r="D34" s="21" t="s">
        <v>0</v>
      </c>
      <c r="E34" s="15" t="s">
        <v>71</v>
      </c>
      <c r="F34" s="15" t="s">
        <v>57</v>
      </c>
      <c r="G34" s="15" t="s">
        <v>22</v>
      </c>
      <c r="H34" s="15" t="s">
        <v>28</v>
      </c>
      <c r="I34" s="13"/>
      <c r="J34" s="58"/>
    </row>
    <row r="35" spans="2:10" s="11" customFormat="1" ht="18" customHeight="1" x14ac:dyDescent="0.15">
      <c r="B35" s="57"/>
      <c r="C35" s="22" t="s">
        <v>18</v>
      </c>
      <c r="D35" s="36" t="s">
        <v>17</v>
      </c>
      <c r="E35" s="34">
        <v>675000</v>
      </c>
      <c r="F35" s="44">
        <f>E13</f>
        <v>0</v>
      </c>
      <c r="G35" s="30"/>
      <c r="H35" s="31">
        <f>E35*(F35/100)+E35</f>
        <v>675000</v>
      </c>
      <c r="I35" s="13"/>
      <c r="J35" s="58"/>
    </row>
    <row r="36" spans="2:10" s="11" customFormat="1" ht="18" customHeight="1" x14ac:dyDescent="0.15">
      <c r="B36" s="57"/>
      <c r="C36" s="13"/>
      <c r="D36" s="23"/>
      <c r="E36" s="24"/>
      <c r="F36" s="8"/>
      <c r="G36" s="8">
        <v>100</v>
      </c>
      <c r="H36" s="31">
        <f>H35*G36/100</f>
        <v>675000</v>
      </c>
      <c r="I36" s="13"/>
      <c r="J36" s="58"/>
    </row>
    <row r="37" spans="2:10" s="11" customFormat="1" ht="24.75" customHeight="1" x14ac:dyDescent="0.15">
      <c r="B37" s="57"/>
      <c r="C37" s="13"/>
      <c r="D37" s="20"/>
      <c r="E37" s="20"/>
      <c r="F37" s="96" t="s">
        <v>45</v>
      </c>
      <c r="G37" s="96"/>
      <c r="H37" s="96"/>
      <c r="I37" s="75">
        <f>H36</f>
        <v>675000</v>
      </c>
      <c r="J37" s="58"/>
    </row>
    <row r="38" spans="2:10" s="11" customFormat="1" ht="24.75" customHeight="1" x14ac:dyDescent="0.15">
      <c r="B38" s="57"/>
      <c r="C38" s="13"/>
      <c r="D38" s="20"/>
      <c r="E38" s="20"/>
      <c r="F38" s="102" t="s">
        <v>47</v>
      </c>
      <c r="G38" s="102"/>
      <c r="H38" s="102"/>
      <c r="I38" s="76">
        <f>I37*0.5</f>
        <v>337500</v>
      </c>
      <c r="J38" s="58"/>
    </row>
    <row r="39" spans="2:10" s="11" customFormat="1" x14ac:dyDescent="0.15">
      <c r="B39" s="57"/>
      <c r="C39" s="23"/>
      <c r="D39" s="23"/>
      <c r="E39" s="23"/>
      <c r="F39" s="23"/>
      <c r="G39" s="23"/>
      <c r="H39" s="25"/>
      <c r="I39" s="13"/>
      <c r="J39" s="58"/>
    </row>
    <row r="40" spans="2:10" s="11" customFormat="1" ht="28.5" customHeight="1" x14ac:dyDescent="0.15">
      <c r="B40" s="57"/>
      <c r="C40" s="26"/>
      <c r="D40" s="23"/>
      <c r="E40" s="23"/>
      <c r="F40" s="23"/>
      <c r="G40" s="97" t="s">
        <v>16</v>
      </c>
      <c r="H40" s="97"/>
      <c r="I40" s="35">
        <f>I32+I38</f>
        <v>337500</v>
      </c>
      <c r="J40" s="58"/>
    </row>
    <row r="41" spans="2:10" s="11" customFormat="1" ht="12" thickBot="1" x14ac:dyDescent="0.2">
      <c r="B41" s="59"/>
      <c r="C41" s="60"/>
      <c r="D41" s="60"/>
      <c r="E41" s="60"/>
      <c r="F41" s="60"/>
      <c r="G41" s="60"/>
      <c r="H41" s="60"/>
      <c r="I41" s="60"/>
      <c r="J41" s="61"/>
    </row>
    <row r="42" spans="2:10" x14ac:dyDescent="0.15">
      <c r="C42" s="10"/>
    </row>
    <row r="48" spans="2:10" ht="24.75" customHeight="1" x14ac:dyDescent="0.15"/>
  </sheetData>
  <mergeCells count="8">
    <mergeCell ref="C19:F19"/>
    <mergeCell ref="C22:D22"/>
    <mergeCell ref="F31:H31"/>
    <mergeCell ref="F37:H37"/>
    <mergeCell ref="G40:H40"/>
    <mergeCell ref="E23:E24"/>
    <mergeCell ref="F32:H32"/>
    <mergeCell ref="F38:H3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2:J51"/>
  <sheetViews>
    <sheetView zoomScale="90" zoomScaleNormal="90" workbookViewId="0">
      <selection activeCell="I7" sqref="I7"/>
    </sheetView>
  </sheetViews>
  <sheetFormatPr defaultColWidth="9.140625" defaultRowHeight="11.25" x14ac:dyDescent="0.15"/>
  <cols>
    <col min="1" max="1" width="2.140625" style="1" customWidth="1"/>
    <col min="2" max="2" width="2.28515625" style="1" customWidth="1"/>
    <col min="3" max="3" width="68.28515625" style="1" customWidth="1"/>
    <col min="4" max="4" width="25.7109375" style="1" bestFit="1" customWidth="1"/>
    <col min="5" max="5" width="24.28515625" style="1" customWidth="1"/>
    <col min="6" max="6" width="26.28515625" style="1" bestFit="1" customWidth="1"/>
    <col min="7" max="7" width="28.5703125" style="1" customWidth="1"/>
    <col min="8" max="8" width="19" style="1" customWidth="1"/>
    <col min="9" max="9" width="19.5703125" style="1" bestFit="1" customWidth="1"/>
    <col min="10" max="10" width="1.85546875" style="1" customWidth="1"/>
    <col min="11" max="16384" width="9.140625" style="1"/>
  </cols>
  <sheetData>
    <row r="2" spans="1:9" x14ac:dyDescent="0.15">
      <c r="A2" s="12" t="s">
        <v>39</v>
      </c>
      <c r="D2" s="27"/>
      <c r="E2" s="27"/>
      <c r="F2" s="27"/>
      <c r="G2" s="27"/>
      <c r="H2" s="27"/>
      <c r="I2" s="27"/>
    </row>
    <row r="3" spans="1:9" ht="12" thickBot="1" x14ac:dyDescent="0.2">
      <c r="C3" s="13"/>
      <c r="D3" s="27"/>
      <c r="E3" s="27"/>
      <c r="F3" s="27"/>
      <c r="G3" s="27"/>
      <c r="H3" s="27"/>
      <c r="I3" s="27"/>
    </row>
    <row r="4" spans="1:9" ht="22.5" x14ac:dyDescent="0.15">
      <c r="B4" s="45"/>
      <c r="C4" s="46" t="s">
        <v>25</v>
      </c>
      <c r="D4" s="47"/>
      <c r="E4" s="47"/>
      <c r="F4" s="47"/>
      <c r="G4" s="47"/>
      <c r="H4" s="48"/>
      <c r="I4" s="27"/>
    </row>
    <row r="5" spans="1:9" x14ac:dyDescent="0.15">
      <c r="B5" s="49"/>
      <c r="C5" s="13"/>
      <c r="D5" s="27"/>
      <c r="E5" s="27"/>
      <c r="F5" s="27"/>
      <c r="G5" s="27"/>
      <c r="H5" s="50"/>
      <c r="I5" s="27"/>
    </row>
    <row r="6" spans="1:9" ht="60" customHeight="1" x14ac:dyDescent="0.15">
      <c r="B6" s="49"/>
      <c r="C6" s="14" t="s">
        <v>53</v>
      </c>
      <c r="D6" s="14" t="s">
        <v>0</v>
      </c>
      <c r="E6" s="17" t="s">
        <v>65</v>
      </c>
      <c r="F6" s="15" t="s">
        <v>52</v>
      </c>
      <c r="G6" s="86" t="s">
        <v>58</v>
      </c>
      <c r="H6" s="50"/>
      <c r="I6" s="27"/>
    </row>
    <row r="7" spans="1:9" x14ac:dyDescent="0.15">
      <c r="B7" s="49"/>
      <c r="C7" s="19" t="s">
        <v>55</v>
      </c>
      <c r="D7" s="36" t="s">
        <v>15</v>
      </c>
      <c r="E7" s="32"/>
      <c r="F7" s="9"/>
      <c r="G7" s="42">
        <f>E7*(F11/100)+E7</f>
        <v>0</v>
      </c>
      <c r="H7" s="50"/>
      <c r="I7" s="27"/>
    </row>
    <row r="8" spans="1:9" x14ac:dyDescent="0.15">
      <c r="B8" s="49"/>
      <c r="C8" s="19" t="s">
        <v>59</v>
      </c>
      <c r="D8" s="36" t="s">
        <v>15</v>
      </c>
      <c r="E8" s="32"/>
      <c r="F8" s="9"/>
      <c r="G8" s="42">
        <f>E8*(F11/100)+E8</f>
        <v>0</v>
      </c>
      <c r="H8" s="50"/>
      <c r="I8" s="27"/>
    </row>
    <row r="9" spans="1:9" x14ac:dyDescent="0.15">
      <c r="B9" s="49"/>
      <c r="C9" s="19" t="s">
        <v>56</v>
      </c>
      <c r="D9" s="36" t="s">
        <v>15</v>
      </c>
      <c r="E9" s="32"/>
      <c r="F9" s="9"/>
      <c r="G9" s="42">
        <f>E9*(F11/100)+E9</f>
        <v>0</v>
      </c>
      <c r="H9" s="50"/>
      <c r="I9" s="27"/>
    </row>
    <row r="10" spans="1:9" ht="50.25" customHeight="1" x14ac:dyDescent="0.15">
      <c r="B10" s="49"/>
      <c r="C10" s="80" t="s">
        <v>54</v>
      </c>
      <c r="D10" s="36" t="s">
        <v>15</v>
      </c>
      <c r="E10" s="63"/>
      <c r="F10" s="9"/>
      <c r="G10" s="42">
        <f>E10*(F11/100)+E10</f>
        <v>0</v>
      </c>
      <c r="H10" s="50"/>
      <c r="I10" s="27"/>
    </row>
    <row r="11" spans="1:9" x14ac:dyDescent="0.15">
      <c r="B11" s="49"/>
      <c r="C11" s="19" t="s">
        <v>64</v>
      </c>
      <c r="D11" s="22" t="s">
        <v>17</v>
      </c>
      <c r="E11" s="9"/>
      <c r="F11" s="39"/>
      <c r="G11" s="38"/>
      <c r="H11" s="50"/>
      <c r="I11" s="27"/>
    </row>
    <row r="12" spans="1:9" x14ac:dyDescent="0.15">
      <c r="B12" s="49"/>
      <c r="C12" s="12"/>
      <c r="D12" s="13"/>
      <c r="F12" s="27"/>
      <c r="G12" s="27"/>
      <c r="H12" s="50"/>
      <c r="I12" s="27"/>
    </row>
    <row r="13" spans="1:9" ht="72" customHeight="1" x14ac:dyDescent="0.15">
      <c r="B13" s="49"/>
      <c r="C13" s="15" t="s">
        <v>34</v>
      </c>
      <c r="D13" s="21" t="s">
        <v>0</v>
      </c>
      <c r="E13" s="15" t="s">
        <v>66</v>
      </c>
      <c r="G13" s="27"/>
      <c r="H13" s="50"/>
      <c r="I13" s="27"/>
    </row>
    <row r="14" spans="1:9" x14ac:dyDescent="0.15">
      <c r="B14" s="49"/>
      <c r="C14" s="22" t="s">
        <v>18</v>
      </c>
      <c r="D14" s="36" t="s">
        <v>17</v>
      </c>
      <c r="E14" s="62"/>
      <c r="G14" s="27"/>
      <c r="H14" s="50"/>
      <c r="I14" s="27"/>
    </row>
    <row r="15" spans="1:9" ht="12" thickBot="1" x14ac:dyDescent="0.2">
      <c r="B15" s="51"/>
      <c r="C15" s="52"/>
      <c r="D15" s="53"/>
      <c r="E15" s="53"/>
      <c r="F15" s="53"/>
      <c r="G15" s="53"/>
      <c r="H15" s="54"/>
      <c r="I15" s="27"/>
    </row>
    <row r="16" spans="1:9" x14ac:dyDescent="0.15">
      <c r="C16" s="13"/>
      <c r="D16" s="27"/>
      <c r="E16" s="27"/>
      <c r="F16" s="27"/>
      <c r="G16" s="27"/>
      <c r="H16" s="27"/>
      <c r="I16" s="27"/>
    </row>
    <row r="17" spans="2:10" x14ac:dyDescent="0.15">
      <c r="C17" s="13"/>
      <c r="D17" s="27"/>
      <c r="E17" s="27"/>
      <c r="F17" s="27"/>
      <c r="G17" s="27"/>
      <c r="H17" s="27"/>
      <c r="I17" s="27"/>
    </row>
    <row r="18" spans="2:10" ht="12" thickBot="1" x14ac:dyDescent="0.2">
      <c r="C18" s="13"/>
      <c r="D18" s="27"/>
      <c r="E18" s="27"/>
      <c r="F18" s="27"/>
      <c r="G18" s="27"/>
      <c r="H18" s="27"/>
      <c r="I18" s="27"/>
    </row>
    <row r="19" spans="2:10" ht="22.5" x14ac:dyDescent="0.15">
      <c r="B19" s="45"/>
      <c r="C19" s="46" t="s">
        <v>26</v>
      </c>
      <c r="D19" s="47"/>
      <c r="E19" s="47"/>
      <c r="F19" s="47"/>
      <c r="G19" s="47"/>
      <c r="H19" s="47"/>
      <c r="I19" s="47"/>
      <c r="J19" s="55"/>
    </row>
    <row r="20" spans="2:10" ht="39.75" customHeight="1" x14ac:dyDescent="0.15">
      <c r="B20" s="49"/>
      <c r="C20" s="95" t="s">
        <v>30</v>
      </c>
      <c r="D20" s="95"/>
      <c r="E20" s="95"/>
      <c r="F20" s="95"/>
      <c r="G20" s="27"/>
      <c r="H20" s="27"/>
      <c r="I20" s="27"/>
      <c r="J20" s="56"/>
    </row>
    <row r="21" spans="2:10" x14ac:dyDescent="0.15">
      <c r="B21" s="49"/>
      <c r="C21" s="13"/>
      <c r="D21" s="27"/>
      <c r="E21" s="27"/>
      <c r="F21" s="27"/>
      <c r="G21" s="27"/>
      <c r="H21" s="27"/>
      <c r="I21" s="27"/>
      <c r="J21" s="56"/>
    </row>
    <row r="22" spans="2:10" s="11" customFormat="1" x14ac:dyDescent="0.15">
      <c r="B22" s="57"/>
      <c r="C22" s="40" t="s">
        <v>14</v>
      </c>
      <c r="D22" s="66" t="s">
        <v>24</v>
      </c>
      <c r="E22" s="67"/>
      <c r="F22" s="13"/>
      <c r="G22" s="13"/>
      <c r="H22" s="13"/>
      <c r="J22" s="58"/>
    </row>
    <row r="23" spans="2:10" s="11" customFormat="1" ht="33.75" customHeight="1" x14ac:dyDescent="0.15">
      <c r="B23" s="57"/>
      <c r="C23" s="93" t="s">
        <v>63</v>
      </c>
      <c r="D23" s="94"/>
      <c r="E23" s="70" t="s">
        <v>43</v>
      </c>
      <c r="F23" s="13"/>
      <c r="G23" s="13"/>
      <c r="J23" s="58"/>
    </row>
    <row r="24" spans="2:10" s="11" customFormat="1" x14ac:dyDescent="0.15">
      <c r="B24" s="57"/>
      <c r="C24" s="36" t="s">
        <v>32</v>
      </c>
      <c r="D24" s="64">
        <v>75</v>
      </c>
      <c r="E24" s="101">
        <v>0.5</v>
      </c>
      <c r="F24" s="13"/>
      <c r="G24" s="13"/>
      <c r="H24" s="13"/>
      <c r="J24" s="58"/>
    </row>
    <row r="25" spans="2:10" s="11" customFormat="1" x14ac:dyDescent="0.15">
      <c r="B25" s="57"/>
      <c r="C25" s="36" t="s">
        <v>33</v>
      </c>
      <c r="D25" s="64">
        <v>20</v>
      </c>
      <c r="E25" s="105"/>
      <c r="F25" s="13"/>
      <c r="G25" s="13"/>
      <c r="H25" s="13"/>
      <c r="J25" s="58"/>
    </row>
    <row r="26" spans="2:10" s="11" customFormat="1" x14ac:dyDescent="0.15">
      <c r="B26" s="57"/>
      <c r="C26" s="36" t="s">
        <v>29</v>
      </c>
      <c r="D26" s="64">
        <v>5</v>
      </c>
      <c r="E26" s="105"/>
      <c r="F26" s="13"/>
      <c r="G26" s="13"/>
      <c r="H26" s="13"/>
      <c r="J26" s="58"/>
    </row>
    <row r="27" spans="2:10" s="11" customFormat="1" x14ac:dyDescent="0.15">
      <c r="B27" s="57"/>
      <c r="C27" s="36" t="s">
        <v>27</v>
      </c>
      <c r="D27" s="79">
        <v>100</v>
      </c>
      <c r="E27" s="89">
        <v>0.5</v>
      </c>
      <c r="F27" s="13"/>
      <c r="G27" s="13"/>
      <c r="H27" s="13"/>
      <c r="J27" s="58"/>
    </row>
    <row r="28" spans="2:10" s="11" customFormat="1" x14ac:dyDescent="0.15">
      <c r="B28" s="57"/>
      <c r="C28" s="13"/>
      <c r="D28" s="13"/>
      <c r="E28" s="68">
        <v>1</v>
      </c>
      <c r="F28" s="13"/>
      <c r="G28" s="13"/>
      <c r="H28" s="13"/>
      <c r="I28" s="13"/>
      <c r="J28" s="58"/>
    </row>
    <row r="29" spans="2:10" s="11" customFormat="1" x14ac:dyDescent="0.15">
      <c r="B29" s="57"/>
      <c r="C29" s="13"/>
      <c r="D29" s="13"/>
      <c r="E29" s="13"/>
      <c r="F29" s="13"/>
      <c r="G29" s="13"/>
      <c r="H29" s="13"/>
      <c r="I29" s="13"/>
      <c r="J29" s="58"/>
    </row>
    <row r="30" spans="2:10" s="11" customFormat="1" ht="55.5" customHeight="1" x14ac:dyDescent="0.15">
      <c r="B30" s="57"/>
      <c r="C30" s="14" t="s">
        <v>51</v>
      </c>
      <c r="D30" s="14" t="s">
        <v>0</v>
      </c>
      <c r="E30" s="17" t="s">
        <v>21</v>
      </c>
      <c r="F30" s="17" t="s">
        <v>58</v>
      </c>
      <c r="G30" s="15" t="s">
        <v>22</v>
      </c>
      <c r="H30" s="15" t="s">
        <v>28</v>
      </c>
      <c r="I30" s="18"/>
      <c r="J30" s="58"/>
    </row>
    <row r="31" spans="2:10" s="11" customFormat="1" ht="39" customHeight="1" x14ac:dyDescent="0.15">
      <c r="B31" s="57"/>
      <c r="C31" s="19" t="s">
        <v>32</v>
      </c>
      <c r="D31" s="16" t="s">
        <v>15</v>
      </c>
      <c r="E31" s="30">
        <v>1300</v>
      </c>
      <c r="F31" s="44">
        <f>G7</f>
        <v>0</v>
      </c>
      <c r="G31" s="28">
        <f>D24</f>
        <v>75</v>
      </c>
      <c r="H31" s="29">
        <f>(E31*F31)*G31/100</f>
        <v>0</v>
      </c>
      <c r="I31" s="18"/>
      <c r="J31" s="58"/>
    </row>
    <row r="32" spans="2:10" s="11" customFormat="1" ht="39" customHeight="1" x14ac:dyDescent="0.15">
      <c r="B32" s="57"/>
      <c r="C32" s="19" t="s">
        <v>33</v>
      </c>
      <c r="D32" s="16" t="s">
        <v>15</v>
      </c>
      <c r="E32" s="33">
        <v>800</v>
      </c>
      <c r="F32" s="43">
        <f>G9</f>
        <v>0</v>
      </c>
      <c r="G32" s="28">
        <f>D25</f>
        <v>20</v>
      </c>
      <c r="H32" s="29">
        <f>(E32*F32)*G32/100</f>
        <v>0</v>
      </c>
      <c r="I32" s="18"/>
      <c r="J32" s="58"/>
    </row>
    <row r="33" spans="2:10" s="11" customFormat="1" ht="25.5" customHeight="1" x14ac:dyDescent="0.15">
      <c r="B33" s="57"/>
      <c r="C33" s="80" t="s">
        <v>68</v>
      </c>
      <c r="D33" s="36" t="s">
        <v>15</v>
      </c>
      <c r="E33" s="33">
        <v>25</v>
      </c>
      <c r="F33" s="44">
        <f>G10</f>
        <v>0</v>
      </c>
      <c r="G33" s="30">
        <f>D26</f>
        <v>5</v>
      </c>
      <c r="H33" s="29">
        <f>(E33*F33)*G33/100</f>
        <v>0</v>
      </c>
      <c r="I33" s="18"/>
      <c r="J33" s="58"/>
    </row>
    <row r="34" spans="2:10" s="11" customFormat="1" ht="21" customHeight="1" x14ac:dyDescent="0.15">
      <c r="B34" s="57"/>
      <c r="C34" s="20"/>
      <c r="D34" s="20"/>
      <c r="E34" s="20"/>
      <c r="F34" s="98" t="s">
        <v>44</v>
      </c>
      <c r="G34" s="99"/>
      <c r="H34" s="100"/>
      <c r="I34" s="75" t="e">
        <f>H31+#REF!+H32+H33</f>
        <v>#REF!</v>
      </c>
      <c r="J34" s="58"/>
    </row>
    <row r="35" spans="2:10" s="11" customFormat="1" ht="21" customHeight="1" x14ac:dyDescent="0.15">
      <c r="B35" s="57"/>
      <c r="C35" s="20"/>
      <c r="D35" s="20"/>
      <c r="E35" s="20"/>
      <c r="F35" s="102" t="s">
        <v>46</v>
      </c>
      <c r="G35" s="102"/>
      <c r="H35" s="102"/>
      <c r="I35" s="76" t="e">
        <f>I34*0.5</f>
        <v>#REF!</v>
      </c>
      <c r="J35" s="58"/>
    </row>
    <row r="36" spans="2:10" s="11" customFormat="1" x14ac:dyDescent="0.15">
      <c r="B36" s="57"/>
      <c r="C36" s="13"/>
      <c r="D36" s="13"/>
      <c r="E36" s="13"/>
      <c r="F36" s="13"/>
      <c r="G36" s="23"/>
      <c r="H36" s="25"/>
      <c r="I36" s="13"/>
      <c r="J36" s="58"/>
    </row>
    <row r="37" spans="2:10" s="11" customFormat="1" ht="45.75" customHeight="1" x14ac:dyDescent="0.15">
      <c r="B37" s="57"/>
      <c r="C37" s="15" t="s">
        <v>20</v>
      </c>
      <c r="D37" s="21" t="s">
        <v>0</v>
      </c>
      <c r="E37" s="15" t="s">
        <v>72</v>
      </c>
      <c r="F37" s="15" t="s">
        <v>57</v>
      </c>
      <c r="G37" s="15" t="s">
        <v>22</v>
      </c>
      <c r="H37" s="15" t="s">
        <v>28</v>
      </c>
      <c r="I37" s="13"/>
      <c r="J37" s="58"/>
    </row>
    <row r="38" spans="2:10" s="11" customFormat="1" ht="18" customHeight="1" x14ac:dyDescent="0.15">
      <c r="B38" s="57"/>
      <c r="C38" s="22" t="s">
        <v>18</v>
      </c>
      <c r="D38" s="36" t="s">
        <v>17</v>
      </c>
      <c r="E38" s="34">
        <v>275000</v>
      </c>
      <c r="F38" s="44">
        <f>E14</f>
        <v>0</v>
      </c>
      <c r="G38" s="30"/>
      <c r="H38" s="31">
        <f>E38*(F38/100)+E38</f>
        <v>275000</v>
      </c>
      <c r="I38" s="13"/>
      <c r="J38" s="58"/>
    </row>
    <row r="39" spans="2:10" s="11" customFormat="1" ht="18" customHeight="1" x14ac:dyDescent="0.15">
      <c r="B39" s="57"/>
      <c r="C39" s="13"/>
      <c r="D39" s="23"/>
      <c r="E39" s="24"/>
      <c r="F39" s="8"/>
      <c r="G39" s="8">
        <v>100</v>
      </c>
      <c r="H39" s="31">
        <f>H38*G39/100</f>
        <v>275000</v>
      </c>
      <c r="I39" s="13"/>
      <c r="J39" s="58"/>
    </row>
    <row r="40" spans="2:10" s="11" customFormat="1" ht="24.75" customHeight="1" x14ac:dyDescent="0.15">
      <c r="B40" s="57"/>
      <c r="C40" s="13"/>
      <c r="D40" s="20"/>
      <c r="E40" s="20"/>
      <c r="F40" s="96" t="s">
        <v>45</v>
      </c>
      <c r="G40" s="96"/>
      <c r="H40" s="96"/>
      <c r="I40" s="75">
        <f>H39</f>
        <v>275000</v>
      </c>
      <c r="J40" s="58"/>
    </row>
    <row r="41" spans="2:10" s="11" customFormat="1" ht="24.75" customHeight="1" x14ac:dyDescent="0.15">
      <c r="B41" s="57"/>
      <c r="C41" s="13"/>
      <c r="D41" s="20"/>
      <c r="E41" s="20"/>
      <c r="F41" s="102" t="s">
        <v>47</v>
      </c>
      <c r="G41" s="102"/>
      <c r="H41" s="102"/>
      <c r="I41" s="76">
        <f>I40*0.5</f>
        <v>137500</v>
      </c>
      <c r="J41" s="58"/>
    </row>
    <row r="42" spans="2:10" s="11" customFormat="1" x14ac:dyDescent="0.15">
      <c r="B42" s="57"/>
      <c r="C42" s="23"/>
      <c r="D42" s="23"/>
      <c r="E42" s="23"/>
      <c r="F42" s="23"/>
      <c r="G42" s="23"/>
      <c r="H42" s="25"/>
      <c r="I42" s="13"/>
      <c r="J42" s="58"/>
    </row>
    <row r="43" spans="2:10" s="11" customFormat="1" ht="28.5" customHeight="1" x14ac:dyDescent="0.15">
      <c r="B43" s="57"/>
      <c r="C43" s="26"/>
      <c r="D43" s="23"/>
      <c r="E43" s="23"/>
      <c r="F43" s="23"/>
      <c r="G43" s="97" t="s">
        <v>16</v>
      </c>
      <c r="H43" s="97"/>
      <c r="I43" s="35" t="e">
        <f>I35+I41</f>
        <v>#REF!</v>
      </c>
      <c r="J43" s="58"/>
    </row>
    <row r="44" spans="2:10" s="11" customFormat="1" ht="12" thickBot="1" x14ac:dyDescent="0.2">
      <c r="B44" s="59"/>
      <c r="C44" s="60"/>
      <c r="D44" s="60"/>
      <c r="E44" s="60"/>
      <c r="F44" s="60"/>
      <c r="G44" s="60"/>
      <c r="H44" s="60"/>
      <c r="I44" s="60"/>
      <c r="J44" s="61"/>
    </row>
    <row r="45" spans="2:10" x14ac:dyDescent="0.15">
      <c r="C45" s="10"/>
    </row>
    <row r="51" ht="24.75" customHeight="1" x14ac:dyDescent="0.15"/>
  </sheetData>
  <mergeCells count="8">
    <mergeCell ref="C20:F20"/>
    <mergeCell ref="C23:D23"/>
    <mergeCell ref="F34:H34"/>
    <mergeCell ref="F40:H40"/>
    <mergeCell ref="G43:H43"/>
    <mergeCell ref="E24:E26"/>
    <mergeCell ref="F35:H35"/>
    <mergeCell ref="F41:H4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2:J51"/>
  <sheetViews>
    <sheetView zoomScale="90" zoomScaleNormal="90" workbookViewId="0">
      <selection activeCell="I6" sqref="I6"/>
    </sheetView>
  </sheetViews>
  <sheetFormatPr defaultColWidth="9.140625" defaultRowHeight="11.25" x14ac:dyDescent="0.15"/>
  <cols>
    <col min="1" max="1" width="2.140625" style="1" customWidth="1"/>
    <col min="2" max="2" width="2.28515625" style="1" customWidth="1"/>
    <col min="3" max="3" width="68.28515625" style="1" customWidth="1"/>
    <col min="4" max="4" width="25.7109375" style="1" bestFit="1" customWidth="1"/>
    <col min="5" max="5" width="24.28515625" style="1" customWidth="1"/>
    <col min="6" max="6" width="26.28515625" style="1" bestFit="1" customWidth="1"/>
    <col min="7" max="7" width="28.5703125" style="1" customWidth="1"/>
    <col min="8" max="8" width="19" style="1" customWidth="1"/>
    <col min="9" max="9" width="19.5703125" style="1" bestFit="1" customWidth="1"/>
    <col min="10" max="10" width="1.85546875" style="1" customWidth="1"/>
    <col min="11" max="16384" width="9.140625" style="1"/>
  </cols>
  <sheetData>
    <row r="2" spans="1:9" x14ac:dyDescent="0.15">
      <c r="A2" s="12" t="s">
        <v>40</v>
      </c>
      <c r="D2" s="27"/>
      <c r="E2" s="27"/>
      <c r="F2" s="27"/>
      <c r="G2" s="27"/>
      <c r="H2" s="27"/>
      <c r="I2" s="27"/>
    </row>
    <row r="3" spans="1:9" ht="12" thickBot="1" x14ac:dyDescent="0.2">
      <c r="C3" s="13"/>
      <c r="D3" s="27"/>
      <c r="E3" s="27"/>
      <c r="F3" s="27"/>
      <c r="G3" s="27"/>
      <c r="H3" s="27"/>
      <c r="I3" s="27"/>
    </row>
    <row r="4" spans="1:9" ht="22.5" x14ac:dyDescent="0.15">
      <c r="B4" s="45"/>
      <c r="C4" s="46" t="s">
        <v>25</v>
      </c>
      <c r="D4" s="47"/>
      <c r="E4" s="47"/>
      <c r="F4" s="47"/>
      <c r="G4" s="47"/>
      <c r="H4" s="48"/>
      <c r="I4" s="27"/>
    </row>
    <row r="5" spans="1:9" x14ac:dyDescent="0.15">
      <c r="B5" s="49"/>
      <c r="C5" s="13"/>
      <c r="D5" s="27"/>
      <c r="E5" s="27"/>
      <c r="F5" s="27"/>
      <c r="G5" s="27"/>
      <c r="H5" s="50"/>
      <c r="I5" s="27"/>
    </row>
    <row r="6" spans="1:9" ht="69" customHeight="1" x14ac:dyDescent="0.15">
      <c r="B6" s="49"/>
      <c r="C6" s="14" t="s">
        <v>53</v>
      </c>
      <c r="D6" s="14" t="s">
        <v>0</v>
      </c>
      <c r="E6" s="17" t="s">
        <v>65</v>
      </c>
      <c r="F6" s="15" t="s">
        <v>52</v>
      </c>
      <c r="G6" s="86" t="s">
        <v>58</v>
      </c>
      <c r="H6" s="50"/>
      <c r="I6" s="27"/>
    </row>
    <row r="7" spans="1:9" x14ac:dyDescent="0.15">
      <c r="B7" s="49"/>
      <c r="C7" s="19" t="s">
        <v>55</v>
      </c>
      <c r="D7" s="36" t="s">
        <v>15</v>
      </c>
      <c r="E7" s="32"/>
      <c r="F7" s="9"/>
      <c r="G7" s="42">
        <f>E7*(F11/100)+E7</f>
        <v>0</v>
      </c>
      <c r="H7" s="50"/>
      <c r="I7" s="27"/>
    </row>
    <row r="8" spans="1:9" x14ac:dyDescent="0.15">
      <c r="B8" s="49"/>
      <c r="C8" s="19" t="s">
        <v>59</v>
      </c>
      <c r="D8" s="36" t="s">
        <v>15</v>
      </c>
      <c r="E8" s="32"/>
      <c r="F8" s="9"/>
      <c r="G8" s="42">
        <f>E8*(F11/100)+E8</f>
        <v>0</v>
      </c>
      <c r="H8" s="50"/>
      <c r="I8" s="27"/>
    </row>
    <row r="9" spans="1:9" x14ac:dyDescent="0.15">
      <c r="B9" s="49"/>
      <c r="C9" s="19" t="s">
        <v>56</v>
      </c>
      <c r="D9" s="36" t="s">
        <v>15</v>
      </c>
      <c r="E9" s="32"/>
      <c r="F9" s="9"/>
      <c r="G9" s="42">
        <f>E9*(F11/100)+E9</f>
        <v>0</v>
      </c>
      <c r="H9" s="50"/>
      <c r="I9" s="27"/>
    </row>
    <row r="10" spans="1:9" ht="63" customHeight="1" x14ac:dyDescent="0.15">
      <c r="B10" s="49"/>
      <c r="C10" s="80" t="s">
        <v>54</v>
      </c>
      <c r="D10" s="36" t="s">
        <v>15</v>
      </c>
      <c r="E10" s="63"/>
      <c r="F10" s="9"/>
      <c r="G10" s="42">
        <f>E10*(F11/100)+E10</f>
        <v>0</v>
      </c>
      <c r="H10" s="50"/>
      <c r="I10" s="27"/>
    </row>
    <row r="11" spans="1:9" x14ac:dyDescent="0.15">
      <c r="B11" s="49"/>
      <c r="C11" s="19" t="s">
        <v>64</v>
      </c>
      <c r="D11" s="22" t="s">
        <v>17</v>
      </c>
      <c r="E11" s="9"/>
      <c r="F11" s="39"/>
      <c r="G11" s="38"/>
      <c r="H11" s="50"/>
      <c r="I11" s="27"/>
    </row>
    <row r="12" spans="1:9" x14ac:dyDescent="0.15">
      <c r="B12" s="49"/>
      <c r="C12" s="12"/>
      <c r="D12" s="13"/>
      <c r="F12" s="27"/>
      <c r="G12" s="27"/>
      <c r="H12" s="50"/>
      <c r="I12" s="27"/>
    </row>
    <row r="13" spans="1:9" ht="75.75" customHeight="1" x14ac:dyDescent="0.15">
      <c r="B13" s="49"/>
      <c r="C13" s="15" t="s">
        <v>34</v>
      </c>
      <c r="D13" s="21" t="s">
        <v>0</v>
      </c>
      <c r="E13" s="15" t="s">
        <v>66</v>
      </c>
      <c r="G13" s="27"/>
      <c r="H13" s="50"/>
      <c r="I13" s="27"/>
    </row>
    <row r="14" spans="1:9" x14ac:dyDescent="0.15">
      <c r="B14" s="49"/>
      <c r="C14" s="22" t="s">
        <v>18</v>
      </c>
      <c r="D14" s="36" t="s">
        <v>17</v>
      </c>
      <c r="E14" s="62"/>
      <c r="G14" s="27"/>
      <c r="H14" s="50"/>
      <c r="I14" s="27"/>
    </row>
    <row r="15" spans="1:9" ht="12" thickBot="1" x14ac:dyDescent="0.2">
      <c r="B15" s="51"/>
      <c r="C15" s="52"/>
      <c r="D15" s="53"/>
      <c r="E15" s="53"/>
      <c r="F15" s="53"/>
      <c r="G15" s="53"/>
      <c r="H15" s="54"/>
      <c r="I15" s="27"/>
    </row>
    <row r="16" spans="1:9" x14ac:dyDescent="0.15">
      <c r="C16" s="13"/>
      <c r="D16" s="27"/>
      <c r="E16" s="27"/>
      <c r="F16" s="27"/>
      <c r="G16" s="27"/>
      <c r="H16" s="27"/>
      <c r="I16" s="27"/>
    </row>
    <row r="17" spans="2:10" x14ac:dyDescent="0.15">
      <c r="C17" s="13"/>
      <c r="D17" s="27"/>
      <c r="E17" s="27"/>
      <c r="F17" s="27"/>
      <c r="G17" s="27"/>
      <c r="H17" s="27"/>
      <c r="I17" s="27"/>
    </row>
    <row r="18" spans="2:10" ht="12" thickBot="1" x14ac:dyDescent="0.2">
      <c r="C18" s="13"/>
      <c r="D18" s="27"/>
      <c r="E18" s="27"/>
      <c r="F18" s="27"/>
      <c r="G18" s="27"/>
      <c r="H18" s="27"/>
      <c r="I18" s="27"/>
    </row>
    <row r="19" spans="2:10" ht="22.5" x14ac:dyDescent="0.15">
      <c r="B19" s="45"/>
      <c r="C19" s="46" t="s">
        <v>26</v>
      </c>
      <c r="D19" s="47"/>
      <c r="E19" s="47"/>
      <c r="F19" s="47"/>
      <c r="G19" s="47"/>
      <c r="H19" s="47"/>
      <c r="I19" s="47"/>
      <c r="J19" s="55"/>
    </row>
    <row r="20" spans="2:10" ht="39.75" customHeight="1" x14ac:dyDescent="0.15">
      <c r="B20" s="49"/>
      <c r="C20" s="95" t="s">
        <v>30</v>
      </c>
      <c r="D20" s="95"/>
      <c r="E20" s="95"/>
      <c r="F20" s="95"/>
      <c r="G20" s="27"/>
      <c r="H20" s="27"/>
      <c r="I20" s="27"/>
      <c r="J20" s="56"/>
    </row>
    <row r="21" spans="2:10" x14ac:dyDescent="0.15">
      <c r="B21" s="49"/>
      <c r="C21" s="13"/>
      <c r="D21" s="27"/>
      <c r="E21" s="27"/>
      <c r="F21" s="27"/>
      <c r="G21" s="27"/>
      <c r="H21" s="27"/>
      <c r="I21" s="27"/>
      <c r="J21" s="56"/>
    </row>
    <row r="22" spans="2:10" s="11" customFormat="1" x14ac:dyDescent="0.15">
      <c r="B22" s="57"/>
      <c r="C22" s="40" t="s">
        <v>14</v>
      </c>
      <c r="D22" s="41" t="s">
        <v>24</v>
      </c>
      <c r="E22" s="67"/>
      <c r="F22" s="13"/>
      <c r="G22" s="13"/>
      <c r="H22" s="13"/>
      <c r="J22" s="58"/>
    </row>
    <row r="23" spans="2:10" s="11" customFormat="1" ht="33.75" customHeight="1" x14ac:dyDescent="0.15">
      <c r="B23" s="57"/>
      <c r="C23" s="93" t="s">
        <v>63</v>
      </c>
      <c r="D23" s="94"/>
      <c r="E23" s="70" t="s">
        <v>43</v>
      </c>
      <c r="F23" s="13"/>
      <c r="G23" s="13"/>
      <c r="J23" s="58"/>
    </row>
    <row r="24" spans="2:10" s="11" customFormat="1" x14ac:dyDescent="0.15">
      <c r="B24" s="57"/>
      <c r="C24" s="36" t="s">
        <v>32</v>
      </c>
      <c r="D24" s="64">
        <v>75</v>
      </c>
      <c r="E24" s="101">
        <v>0.5</v>
      </c>
      <c r="F24" s="13"/>
      <c r="G24" s="13"/>
      <c r="H24" s="13"/>
      <c r="J24" s="58"/>
    </row>
    <row r="25" spans="2:10" s="11" customFormat="1" x14ac:dyDescent="0.15">
      <c r="B25" s="57"/>
      <c r="C25" s="36" t="s">
        <v>33</v>
      </c>
      <c r="D25" s="64">
        <v>20</v>
      </c>
      <c r="E25" s="105"/>
      <c r="F25" s="13"/>
      <c r="G25" s="13"/>
      <c r="H25" s="13"/>
      <c r="J25" s="58"/>
    </row>
    <row r="26" spans="2:10" s="11" customFormat="1" x14ac:dyDescent="0.15">
      <c r="B26" s="57"/>
      <c r="C26" s="36" t="s">
        <v>29</v>
      </c>
      <c r="D26" s="64">
        <v>5</v>
      </c>
      <c r="E26" s="105"/>
      <c r="F26" s="13"/>
      <c r="G26" s="13"/>
      <c r="H26" s="13"/>
      <c r="J26" s="58"/>
    </row>
    <row r="27" spans="2:10" s="11" customFormat="1" x14ac:dyDescent="0.15">
      <c r="B27" s="57"/>
      <c r="C27" s="36" t="s">
        <v>27</v>
      </c>
      <c r="D27" s="65">
        <v>100</v>
      </c>
      <c r="E27" s="89">
        <v>0.5</v>
      </c>
      <c r="F27" s="13"/>
      <c r="G27" s="13"/>
      <c r="H27" s="13"/>
      <c r="J27" s="58"/>
    </row>
    <row r="28" spans="2:10" s="11" customFormat="1" x14ac:dyDescent="0.15">
      <c r="B28" s="57"/>
      <c r="C28" s="13"/>
      <c r="D28" s="13"/>
      <c r="E28" s="68">
        <v>1</v>
      </c>
      <c r="F28" s="13"/>
      <c r="G28" s="13"/>
      <c r="H28" s="13"/>
      <c r="I28" s="13"/>
      <c r="J28" s="58"/>
    </row>
    <row r="29" spans="2:10" s="11" customFormat="1" x14ac:dyDescent="0.15">
      <c r="B29" s="57"/>
      <c r="C29" s="13"/>
      <c r="D29" s="13"/>
      <c r="E29" s="13"/>
      <c r="F29" s="13"/>
      <c r="G29" s="13"/>
      <c r="H29" s="13"/>
      <c r="I29" s="13"/>
      <c r="J29" s="58"/>
    </row>
    <row r="30" spans="2:10" s="11" customFormat="1" ht="55.5" customHeight="1" x14ac:dyDescent="0.15">
      <c r="B30" s="57"/>
      <c r="C30" s="14" t="s">
        <v>51</v>
      </c>
      <c r="D30" s="14" t="s">
        <v>0</v>
      </c>
      <c r="E30" s="17" t="s">
        <v>21</v>
      </c>
      <c r="F30" s="17" t="s">
        <v>58</v>
      </c>
      <c r="G30" s="15" t="s">
        <v>22</v>
      </c>
      <c r="H30" s="15" t="s">
        <v>28</v>
      </c>
      <c r="I30" s="18"/>
      <c r="J30" s="58"/>
    </row>
    <row r="31" spans="2:10" s="11" customFormat="1" ht="36" customHeight="1" x14ac:dyDescent="0.15">
      <c r="B31" s="57"/>
      <c r="C31" s="19" t="s">
        <v>32</v>
      </c>
      <c r="D31" s="16" t="s">
        <v>15</v>
      </c>
      <c r="E31" s="30">
        <v>1400</v>
      </c>
      <c r="F31" s="44">
        <f>G7</f>
        <v>0</v>
      </c>
      <c r="G31" s="28">
        <f>D24</f>
        <v>75</v>
      </c>
      <c r="H31" s="29">
        <f>(E31*F31)*G31/100</f>
        <v>0</v>
      </c>
      <c r="I31" s="18"/>
      <c r="J31" s="58"/>
    </row>
    <row r="32" spans="2:10" s="11" customFormat="1" ht="35.25" customHeight="1" x14ac:dyDescent="0.15">
      <c r="B32" s="57"/>
      <c r="C32" s="19" t="s">
        <v>33</v>
      </c>
      <c r="D32" s="16" t="s">
        <v>15</v>
      </c>
      <c r="E32" s="33">
        <v>500</v>
      </c>
      <c r="F32" s="43">
        <f>G9</f>
        <v>0</v>
      </c>
      <c r="G32" s="28">
        <f>D25</f>
        <v>20</v>
      </c>
      <c r="H32" s="29">
        <f>(E32*F32)*G32/100</f>
        <v>0</v>
      </c>
      <c r="I32" s="18"/>
      <c r="J32" s="58"/>
    </row>
    <row r="33" spans="2:10" s="11" customFormat="1" ht="31.5" customHeight="1" x14ac:dyDescent="0.15">
      <c r="B33" s="57"/>
      <c r="C33" s="80" t="s">
        <v>68</v>
      </c>
      <c r="D33" s="36" t="s">
        <v>15</v>
      </c>
      <c r="E33" s="33">
        <v>25</v>
      </c>
      <c r="F33" s="44">
        <f>G10</f>
        <v>0</v>
      </c>
      <c r="G33" s="30">
        <f>D26</f>
        <v>5</v>
      </c>
      <c r="H33" s="29">
        <f>(E33*F33)*G33/100</f>
        <v>0</v>
      </c>
      <c r="I33" s="18"/>
      <c r="J33" s="58"/>
    </row>
    <row r="34" spans="2:10" s="11" customFormat="1" ht="21" customHeight="1" x14ac:dyDescent="0.15">
      <c r="B34" s="57"/>
      <c r="C34" s="20"/>
      <c r="D34" s="20"/>
      <c r="E34" s="20"/>
      <c r="F34" s="98" t="s">
        <v>44</v>
      </c>
      <c r="G34" s="99"/>
      <c r="H34" s="100"/>
      <c r="I34" s="75">
        <f>H31+H32+H33</f>
        <v>0</v>
      </c>
      <c r="J34" s="58"/>
    </row>
    <row r="35" spans="2:10" s="11" customFormat="1" ht="21" customHeight="1" x14ac:dyDescent="0.15">
      <c r="B35" s="57"/>
      <c r="C35" s="20"/>
      <c r="D35" s="20"/>
      <c r="E35" s="20"/>
      <c r="F35" s="102" t="s">
        <v>46</v>
      </c>
      <c r="G35" s="102"/>
      <c r="H35" s="102"/>
      <c r="I35" s="76">
        <f>I34*0.5</f>
        <v>0</v>
      </c>
      <c r="J35" s="58"/>
    </row>
    <row r="36" spans="2:10" s="11" customFormat="1" x14ac:dyDescent="0.15">
      <c r="B36" s="57"/>
      <c r="C36" s="13"/>
      <c r="D36" s="13"/>
      <c r="E36" s="13"/>
      <c r="F36" s="13"/>
      <c r="G36" s="23"/>
      <c r="H36" s="25"/>
      <c r="I36" s="13"/>
      <c r="J36" s="58"/>
    </row>
    <row r="37" spans="2:10" s="11" customFormat="1" ht="45.75" customHeight="1" x14ac:dyDescent="0.15">
      <c r="B37" s="57"/>
      <c r="C37" s="15" t="s">
        <v>20</v>
      </c>
      <c r="D37" s="21" t="s">
        <v>0</v>
      </c>
      <c r="E37" s="15" t="s">
        <v>73</v>
      </c>
      <c r="F37" s="15" t="s">
        <v>57</v>
      </c>
      <c r="G37" s="15" t="s">
        <v>22</v>
      </c>
      <c r="H37" s="15" t="s">
        <v>28</v>
      </c>
      <c r="I37" s="13"/>
      <c r="J37" s="58"/>
    </row>
    <row r="38" spans="2:10" s="11" customFormat="1" ht="18" customHeight="1" x14ac:dyDescent="0.15">
      <c r="B38" s="57"/>
      <c r="C38" s="22" t="s">
        <v>18</v>
      </c>
      <c r="D38" s="36" t="s">
        <v>17</v>
      </c>
      <c r="E38" s="34">
        <v>225000</v>
      </c>
      <c r="F38" s="44">
        <f>E14</f>
        <v>0</v>
      </c>
      <c r="G38" s="30"/>
      <c r="H38" s="31">
        <f>E38*(F38/100)+E38</f>
        <v>225000</v>
      </c>
      <c r="I38" s="13"/>
      <c r="J38" s="58"/>
    </row>
    <row r="39" spans="2:10" s="11" customFormat="1" ht="18" customHeight="1" x14ac:dyDescent="0.15">
      <c r="B39" s="57"/>
      <c r="C39" s="13"/>
      <c r="D39" s="23"/>
      <c r="E39" s="24"/>
      <c r="F39" s="8"/>
      <c r="G39" s="8">
        <v>100</v>
      </c>
      <c r="H39" s="31">
        <f>H38*G39/100</f>
        <v>225000</v>
      </c>
      <c r="I39" s="13"/>
      <c r="J39" s="58"/>
    </row>
    <row r="40" spans="2:10" s="11" customFormat="1" ht="24.75" customHeight="1" x14ac:dyDescent="0.15">
      <c r="B40" s="57"/>
      <c r="C40" s="13"/>
      <c r="D40" s="20"/>
      <c r="E40" s="20"/>
      <c r="F40" s="96" t="s">
        <v>45</v>
      </c>
      <c r="G40" s="96"/>
      <c r="H40" s="96"/>
      <c r="I40" s="75">
        <f>H39</f>
        <v>225000</v>
      </c>
      <c r="J40" s="58"/>
    </row>
    <row r="41" spans="2:10" s="11" customFormat="1" ht="24.75" customHeight="1" x14ac:dyDescent="0.15">
      <c r="B41" s="57"/>
      <c r="C41" s="13"/>
      <c r="D41" s="20"/>
      <c r="E41" s="20"/>
      <c r="F41" s="102" t="s">
        <v>47</v>
      </c>
      <c r="G41" s="102"/>
      <c r="H41" s="102"/>
      <c r="I41" s="76">
        <f>I40*0.5</f>
        <v>112500</v>
      </c>
      <c r="J41" s="58"/>
    </row>
    <row r="42" spans="2:10" s="11" customFormat="1" x14ac:dyDescent="0.15">
      <c r="B42" s="57"/>
      <c r="C42" s="23"/>
      <c r="D42" s="23"/>
      <c r="E42" s="23"/>
      <c r="F42" s="23"/>
      <c r="G42" s="23"/>
      <c r="H42" s="25"/>
      <c r="I42" s="13"/>
      <c r="J42" s="58"/>
    </row>
    <row r="43" spans="2:10" s="11" customFormat="1" ht="28.5" customHeight="1" x14ac:dyDescent="0.15">
      <c r="B43" s="57"/>
      <c r="C43" s="26"/>
      <c r="D43" s="23"/>
      <c r="E43" s="23"/>
      <c r="F43" s="23"/>
      <c r="G43" s="97" t="s">
        <v>16</v>
      </c>
      <c r="H43" s="97"/>
      <c r="I43" s="35">
        <f>I35+I41</f>
        <v>112500</v>
      </c>
      <c r="J43" s="58"/>
    </row>
    <row r="44" spans="2:10" s="11" customFormat="1" ht="12" thickBot="1" x14ac:dyDescent="0.2">
      <c r="B44" s="59"/>
      <c r="C44" s="60"/>
      <c r="D44" s="60"/>
      <c r="E44" s="60"/>
      <c r="F44" s="60"/>
      <c r="G44" s="60"/>
      <c r="H44" s="60"/>
      <c r="I44" s="60"/>
      <c r="J44" s="61"/>
    </row>
    <row r="45" spans="2:10" x14ac:dyDescent="0.15">
      <c r="C45" s="10"/>
    </row>
    <row r="51" ht="24.75" customHeight="1" x14ac:dyDescent="0.15"/>
  </sheetData>
  <mergeCells count="8">
    <mergeCell ref="C20:F20"/>
    <mergeCell ref="C23:D23"/>
    <mergeCell ref="F34:H34"/>
    <mergeCell ref="F40:H40"/>
    <mergeCell ref="G43:H43"/>
    <mergeCell ref="E24:E26"/>
    <mergeCell ref="F35:H35"/>
    <mergeCell ref="F41:H4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2:J51"/>
  <sheetViews>
    <sheetView zoomScale="90" zoomScaleNormal="90" workbookViewId="0">
      <selection activeCell="I4" sqref="I4"/>
    </sheetView>
  </sheetViews>
  <sheetFormatPr defaultColWidth="9.140625" defaultRowHeight="11.25" x14ac:dyDescent="0.15"/>
  <cols>
    <col min="1" max="1" width="2.140625" style="1" customWidth="1"/>
    <col min="2" max="2" width="2.28515625" style="1" customWidth="1"/>
    <col min="3" max="3" width="68.28515625" style="1" customWidth="1"/>
    <col min="4" max="4" width="25.7109375" style="1" bestFit="1" customWidth="1"/>
    <col min="5" max="5" width="24.28515625" style="1" customWidth="1"/>
    <col min="6" max="6" width="26.28515625" style="1" bestFit="1" customWidth="1"/>
    <col min="7" max="7" width="28.5703125" style="1" customWidth="1"/>
    <col min="8" max="8" width="19" style="1" customWidth="1"/>
    <col min="9" max="9" width="19.5703125" style="1" bestFit="1" customWidth="1"/>
    <col min="10" max="10" width="1.85546875" style="1" customWidth="1"/>
    <col min="11" max="16384" width="9.140625" style="1"/>
  </cols>
  <sheetData>
    <row r="2" spans="1:9" x14ac:dyDescent="0.15">
      <c r="A2" s="12" t="s">
        <v>49</v>
      </c>
      <c r="D2" s="27"/>
      <c r="E2" s="27"/>
      <c r="F2" s="27"/>
      <c r="G2" s="27"/>
      <c r="H2" s="27"/>
      <c r="I2" s="27"/>
    </row>
    <row r="3" spans="1:9" ht="12" thickBot="1" x14ac:dyDescent="0.2">
      <c r="C3" s="13"/>
      <c r="D3" s="27"/>
      <c r="E3" s="27"/>
      <c r="F3" s="27"/>
      <c r="G3" s="27"/>
      <c r="H3" s="27"/>
      <c r="I3" s="27"/>
    </row>
    <row r="4" spans="1:9" ht="22.5" x14ac:dyDescent="0.15">
      <c r="B4" s="45"/>
      <c r="C4" s="46" t="s">
        <v>25</v>
      </c>
      <c r="D4" s="47"/>
      <c r="E4" s="47"/>
      <c r="F4" s="47"/>
      <c r="G4" s="47"/>
      <c r="H4" s="48"/>
      <c r="I4" s="27"/>
    </row>
    <row r="5" spans="1:9" x14ac:dyDescent="0.15">
      <c r="B5" s="49"/>
      <c r="C5" s="13"/>
      <c r="D5" s="27"/>
      <c r="E5" s="27"/>
      <c r="F5" s="27"/>
      <c r="G5" s="27"/>
      <c r="H5" s="50"/>
      <c r="I5" s="27"/>
    </row>
    <row r="6" spans="1:9" ht="64.5" customHeight="1" x14ac:dyDescent="0.15">
      <c r="B6" s="49"/>
      <c r="C6" s="14" t="s">
        <v>53</v>
      </c>
      <c r="D6" s="14" t="s">
        <v>0</v>
      </c>
      <c r="E6" s="17" t="s">
        <v>65</v>
      </c>
      <c r="F6" s="15" t="s">
        <v>52</v>
      </c>
      <c r="G6" s="86" t="s">
        <v>58</v>
      </c>
      <c r="H6" s="50"/>
      <c r="I6" s="27"/>
    </row>
    <row r="7" spans="1:9" x14ac:dyDescent="0.15">
      <c r="B7" s="49"/>
      <c r="C7" s="19" t="s">
        <v>55</v>
      </c>
      <c r="D7" s="36" t="s">
        <v>15</v>
      </c>
      <c r="E7" s="32"/>
      <c r="F7" s="9"/>
      <c r="G7" s="42">
        <f>E7*(F11/100)+E7</f>
        <v>0</v>
      </c>
      <c r="H7" s="50"/>
      <c r="I7" s="27"/>
    </row>
    <row r="8" spans="1:9" x14ac:dyDescent="0.15">
      <c r="B8" s="49"/>
      <c r="C8" s="19" t="s">
        <v>59</v>
      </c>
      <c r="D8" s="36" t="s">
        <v>15</v>
      </c>
      <c r="E8" s="32"/>
      <c r="F8" s="9"/>
      <c r="G8" s="42">
        <f>E8*(F11/100)+E8</f>
        <v>0</v>
      </c>
      <c r="H8" s="50"/>
      <c r="I8" s="27"/>
    </row>
    <row r="9" spans="1:9" x14ac:dyDescent="0.15">
      <c r="B9" s="49"/>
      <c r="C9" s="19" t="s">
        <v>56</v>
      </c>
      <c r="D9" s="36" t="s">
        <v>15</v>
      </c>
      <c r="E9" s="32"/>
      <c r="F9" s="9"/>
      <c r="G9" s="42">
        <f>E9*(F11/100)+E9</f>
        <v>0</v>
      </c>
      <c r="H9" s="50"/>
      <c r="I9" s="27"/>
    </row>
    <row r="10" spans="1:9" ht="58.5" customHeight="1" x14ac:dyDescent="0.15">
      <c r="B10" s="49"/>
      <c r="C10" s="80" t="s">
        <v>54</v>
      </c>
      <c r="D10" s="36" t="s">
        <v>15</v>
      </c>
      <c r="E10" s="63"/>
      <c r="F10" s="9"/>
      <c r="G10" s="42">
        <f>E10*(F11/100)+E10</f>
        <v>0</v>
      </c>
      <c r="H10" s="50"/>
      <c r="I10" s="27"/>
    </row>
    <row r="11" spans="1:9" x14ac:dyDescent="0.15">
      <c r="B11" s="49"/>
      <c r="C11" s="19" t="s">
        <v>64</v>
      </c>
      <c r="D11" s="22" t="s">
        <v>17</v>
      </c>
      <c r="E11" s="9"/>
      <c r="F11" s="39"/>
      <c r="G11" s="38"/>
      <c r="H11" s="50"/>
      <c r="I11" s="27"/>
    </row>
    <row r="12" spans="1:9" x14ac:dyDescent="0.15">
      <c r="B12" s="49"/>
      <c r="C12" s="12"/>
      <c r="D12" s="13"/>
      <c r="F12" s="27"/>
      <c r="G12" s="27"/>
      <c r="H12" s="50"/>
      <c r="I12" s="27"/>
    </row>
    <row r="13" spans="1:9" ht="89.25" customHeight="1" x14ac:dyDescent="0.15">
      <c r="B13" s="49"/>
      <c r="C13" s="15" t="s">
        <v>34</v>
      </c>
      <c r="D13" s="21" t="s">
        <v>0</v>
      </c>
      <c r="E13" s="15" t="s">
        <v>66</v>
      </c>
      <c r="G13" s="27"/>
      <c r="H13" s="50"/>
      <c r="I13" s="27"/>
    </row>
    <row r="14" spans="1:9" x14ac:dyDescent="0.15">
      <c r="B14" s="49"/>
      <c r="C14" s="22" t="s">
        <v>18</v>
      </c>
      <c r="D14" s="36" t="s">
        <v>17</v>
      </c>
      <c r="E14" s="62"/>
      <c r="G14" s="27"/>
      <c r="H14" s="50"/>
      <c r="I14" s="27"/>
    </row>
    <row r="15" spans="1:9" ht="12" thickBot="1" x14ac:dyDescent="0.2">
      <c r="B15" s="51"/>
      <c r="C15" s="52"/>
      <c r="D15" s="53"/>
      <c r="E15" s="53"/>
      <c r="F15" s="53"/>
      <c r="G15" s="53"/>
      <c r="H15" s="54"/>
      <c r="I15" s="27"/>
    </row>
    <row r="16" spans="1:9" x14ac:dyDescent="0.15">
      <c r="C16" s="13"/>
      <c r="D16" s="27"/>
      <c r="E16" s="27"/>
      <c r="F16" s="27"/>
      <c r="G16" s="27"/>
      <c r="H16" s="27"/>
      <c r="I16" s="27"/>
    </row>
    <row r="17" spans="2:10" x14ac:dyDescent="0.15">
      <c r="C17" s="13"/>
      <c r="D17" s="27"/>
      <c r="E17" s="27"/>
      <c r="F17" s="27"/>
      <c r="G17" s="27"/>
      <c r="H17" s="27"/>
      <c r="I17" s="27"/>
    </row>
    <row r="18" spans="2:10" ht="12" thickBot="1" x14ac:dyDescent="0.2">
      <c r="C18" s="13"/>
      <c r="D18" s="27"/>
      <c r="E18" s="27"/>
      <c r="F18" s="27"/>
      <c r="G18" s="27"/>
      <c r="H18" s="27"/>
      <c r="I18" s="27"/>
    </row>
    <row r="19" spans="2:10" ht="22.5" x14ac:dyDescent="0.15">
      <c r="B19" s="45"/>
      <c r="C19" s="46" t="s">
        <v>26</v>
      </c>
      <c r="D19" s="47"/>
      <c r="E19" s="47"/>
      <c r="F19" s="47"/>
      <c r="G19" s="47"/>
      <c r="H19" s="47"/>
      <c r="I19" s="47"/>
      <c r="J19" s="55"/>
    </row>
    <row r="20" spans="2:10" ht="39.75" customHeight="1" x14ac:dyDescent="0.15">
      <c r="B20" s="49"/>
      <c r="C20" s="95" t="s">
        <v>30</v>
      </c>
      <c r="D20" s="95"/>
      <c r="E20" s="95"/>
      <c r="F20" s="95"/>
      <c r="G20" s="27"/>
      <c r="H20" s="27"/>
      <c r="I20" s="27"/>
      <c r="J20" s="56"/>
    </row>
    <row r="21" spans="2:10" x14ac:dyDescent="0.15">
      <c r="B21" s="49"/>
      <c r="C21" s="13"/>
      <c r="D21" s="27"/>
      <c r="E21" s="27"/>
      <c r="F21" s="27"/>
      <c r="G21" s="27"/>
      <c r="H21" s="27"/>
      <c r="I21" s="27"/>
      <c r="J21" s="56"/>
    </row>
    <row r="22" spans="2:10" s="11" customFormat="1" x14ac:dyDescent="0.15">
      <c r="B22" s="57"/>
      <c r="C22" s="40" t="s">
        <v>14</v>
      </c>
      <c r="D22" s="41" t="s">
        <v>24</v>
      </c>
      <c r="E22" s="67"/>
      <c r="F22" s="13"/>
      <c r="G22" s="13"/>
      <c r="H22" s="13"/>
      <c r="J22" s="58"/>
    </row>
    <row r="23" spans="2:10" s="11" customFormat="1" ht="33.75" customHeight="1" x14ac:dyDescent="0.15">
      <c r="B23" s="57"/>
      <c r="C23" s="93" t="s">
        <v>63</v>
      </c>
      <c r="D23" s="94"/>
      <c r="E23" s="70" t="s">
        <v>43</v>
      </c>
      <c r="F23" s="13"/>
      <c r="G23" s="13"/>
      <c r="J23" s="58"/>
    </row>
    <row r="24" spans="2:10" s="11" customFormat="1" x14ac:dyDescent="0.15">
      <c r="B24" s="57"/>
      <c r="C24" s="36" t="s">
        <v>32</v>
      </c>
      <c r="D24" s="64">
        <v>75</v>
      </c>
      <c r="E24" s="101">
        <v>0.5</v>
      </c>
      <c r="F24" s="13"/>
      <c r="G24" s="13"/>
      <c r="H24" s="13"/>
      <c r="J24" s="58"/>
    </row>
    <row r="25" spans="2:10" s="11" customFormat="1" x14ac:dyDescent="0.15">
      <c r="B25" s="57"/>
      <c r="C25" s="36" t="s">
        <v>33</v>
      </c>
      <c r="D25" s="64">
        <v>20</v>
      </c>
      <c r="E25" s="105"/>
      <c r="F25" s="13"/>
      <c r="G25" s="13"/>
      <c r="H25" s="13"/>
      <c r="J25" s="58"/>
    </row>
    <row r="26" spans="2:10" s="11" customFormat="1" x14ac:dyDescent="0.15">
      <c r="B26" s="57"/>
      <c r="C26" s="36" t="s">
        <v>29</v>
      </c>
      <c r="D26" s="64">
        <v>5</v>
      </c>
      <c r="E26" s="105"/>
      <c r="F26" s="13"/>
      <c r="G26" s="13"/>
      <c r="H26" s="13"/>
      <c r="J26" s="58"/>
    </row>
    <row r="27" spans="2:10" s="11" customFormat="1" x14ac:dyDescent="0.15">
      <c r="B27" s="57"/>
      <c r="C27" s="36" t="s">
        <v>27</v>
      </c>
      <c r="D27" s="65">
        <v>100</v>
      </c>
      <c r="E27" s="89">
        <v>0.5</v>
      </c>
      <c r="F27" s="13"/>
      <c r="G27" s="13"/>
      <c r="H27" s="13"/>
      <c r="J27" s="58"/>
    </row>
    <row r="28" spans="2:10" s="11" customFormat="1" x14ac:dyDescent="0.15">
      <c r="B28" s="57"/>
      <c r="C28" s="13"/>
      <c r="D28" s="13"/>
      <c r="E28" s="68">
        <v>1</v>
      </c>
      <c r="F28" s="13"/>
      <c r="G28" s="13"/>
      <c r="H28" s="13"/>
      <c r="I28" s="13"/>
      <c r="J28" s="58"/>
    </row>
    <row r="29" spans="2:10" s="11" customFormat="1" x14ac:dyDescent="0.15">
      <c r="B29" s="57"/>
      <c r="C29" s="13"/>
      <c r="D29" s="13"/>
      <c r="E29" s="13"/>
      <c r="F29" s="13"/>
      <c r="G29" s="13"/>
      <c r="H29" s="13"/>
      <c r="I29" s="13"/>
      <c r="J29" s="58"/>
    </row>
    <row r="30" spans="2:10" s="11" customFormat="1" ht="55.5" customHeight="1" x14ac:dyDescent="0.15">
      <c r="B30" s="57"/>
      <c r="C30" s="14" t="s">
        <v>51</v>
      </c>
      <c r="D30" s="14" t="s">
        <v>0</v>
      </c>
      <c r="E30" s="17" t="s">
        <v>21</v>
      </c>
      <c r="F30" s="17" t="s">
        <v>58</v>
      </c>
      <c r="G30" s="15" t="s">
        <v>22</v>
      </c>
      <c r="H30" s="15" t="s">
        <v>28</v>
      </c>
      <c r="I30" s="18"/>
      <c r="J30" s="58"/>
    </row>
    <row r="31" spans="2:10" s="11" customFormat="1" ht="39" customHeight="1" x14ac:dyDescent="0.15">
      <c r="B31" s="57"/>
      <c r="C31" s="19" t="s">
        <v>32</v>
      </c>
      <c r="D31" s="16" t="s">
        <v>15</v>
      </c>
      <c r="E31" s="30">
        <v>3500</v>
      </c>
      <c r="F31" s="44">
        <f>G7</f>
        <v>0</v>
      </c>
      <c r="G31" s="28">
        <f>D24</f>
        <v>75</v>
      </c>
      <c r="H31" s="29">
        <f>(E31*F31)*G31/100</f>
        <v>0</v>
      </c>
      <c r="I31" s="18"/>
      <c r="J31" s="58"/>
    </row>
    <row r="32" spans="2:10" s="11" customFormat="1" ht="39" customHeight="1" x14ac:dyDescent="0.15">
      <c r="B32" s="57"/>
      <c r="C32" s="19" t="s">
        <v>33</v>
      </c>
      <c r="D32" s="16" t="s">
        <v>15</v>
      </c>
      <c r="E32" s="33">
        <v>500</v>
      </c>
      <c r="F32" s="43">
        <f>G9</f>
        <v>0</v>
      </c>
      <c r="G32" s="28">
        <f>D25</f>
        <v>20</v>
      </c>
      <c r="H32" s="29">
        <f>(E32*F32)*G32/100</f>
        <v>0</v>
      </c>
      <c r="I32" s="18"/>
      <c r="J32" s="58"/>
    </row>
    <row r="33" spans="2:10" s="11" customFormat="1" ht="27" customHeight="1" x14ac:dyDescent="0.15">
      <c r="B33" s="57"/>
      <c r="C33" s="80" t="s">
        <v>68</v>
      </c>
      <c r="D33" s="36" t="s">
        <v>15</v>
      </c>
      <c r="E33" s="33">
        <v>25</v>
      </c>
      <c r="F33" s="44">
        <f>G10</f>
        <v>0</v>
      </c>
      <c r="G33" s="30">
        <f>D26</f>
        <v>5</v>
      </c>
      <c r="H33" s="29">
        <f>(E33*F33)*G33/100</f>
        <v>0</v>
      </c>
      <c r="I33" s="18"/>
      <c r="J33" s="58"/>
    </row>
    <row r="34" spans="2:10" s="11" customFormat="1" ht="21" customHeight="1" x14ac:dyDescent="0.15">
      <c r="B34" s="57"/>
      <c r="C34" s="20"/>
      <c r="D34" s="20"/>
      <c r="E34" s="20"/>
      <c r="F34" s="98" t="s">
        <v>44</v>
      </c>
      <c r="G34" s="99"/>
      <c r="H34" s="100"/>
      <c r="I34" s="75">
        <f>H31+H32+H33</f>
        <v>0</v>
      </c>
      <c r="J34" s="58"/>
    </row>
    <row r="35" spans="2:10" s="11" customFormat="1" ht="21" customHeight="1" x14ac:dyDescent="0.15">
      <c r="B35" s="57"/>
      <c r="C35" s="20"/>
      <c r="D35" s="20"/>
      <c r="E35" s="20"/>
      <c r="F35" s="102" t="s">
        <v>46</v>
      </c>
      <c r="G35" s="102"/>
      <c r="H35" s="102"/>
      <c r="I35" s="76">
        <f>I34*0.5</f>
        <v>0</v>
      </c>
      <c r="J35" s="58"/>
    </row>
    <row r="36" spans="2:10" s="11" customFormat="1" x14ac:dyDescent="0.15">
      <c r="B36" s="57"/>
      <c r="C36" s="13"/>
      <c r="D36" s="13"/>
      <c r="E36" s="13"/>
      <c r="F36" s="13"/>
      <c r="G36" s="23"/>
      <c r="H36" s="25"/>
      <c r="I36" s="13"/>
      <c r="J36" s="58"/>
    </row>
    <row r="37" spans="2:10" s="11" customFormat="1" ht="45.75" customHeight="1" x14ac:dyDescent="0.15">
      <c r="B37" s="57"/>
      <c r="C37" s="15" t="s">
        <v>20</v>
      </c>
      <c r="D37" s="21" t="s">
        <v>0</v>
      </c>
      <c r="E37" s="15" t="s">
        <v>74</v>
      </c>
      <c r="F37" s="15" t="s">
        <v>57</v>
      </c>
      <c r="G37" s="15" t="s">
        <v>22</v>
      </c>
      <c r="H37" s="15" t="s">
        <v>28</v>
      </c>
      <c r="I37" s="13"/>
      <c r="J37" s="58"/>
    </row>
    <row r="38" spans="2:10" s="11" customFormat="1" ht="18" customHeight="1" x14ac:dyDescent="0.15">
      <c r="B38" s="57"/>
      <c r="C38" s="22" t="s">
        <v>18</v>
      </c>
      <c r="D38" s="36" t="s">
        <v>17</v>
      </c>
      <c r="E38" s="34">
        <v>1000000</v>
      </c>
      <c r="F38" s="44">
        <f>E14</f>
        <v>0</v>
      </c>
      <c r="G38" s="30"/>
      <c r="H38" s="31">
        <f>E38*(F38/100)+E38</f>
        <v>1000000</v>
      </c>
      <c r="I38" s="13"/>
      <c r="J38" s="58"/>
    </row>
    <row r="39" spans="2:10" s="11" customFormat="1" ht="18" customHeight="1" x14ac:dyDescent="0.15">
      <c r="B39" s="57"/>
      <c r="C39" s="13"/>
      <c r="D39" s="23"/>
      <c r="E39" s="24"/>
      <c r="F39" s="8" t="s">
        <v>23</v>
      </c>
      <c r="G39" s="8">
        <v>100</v>
      </c>
      <c r="H39" s="31">
        <f>H38*G39/100</f>
        <v>1000000</v>
      </c>
      <c r="I39" s="13"/>
      <c r="J39" s="58"/>
    </row>
    <row r="40" spans="2:10" s="11" customFormat="1" ht="24.75" customHeight="1" x14ac:dyDescent="0.15">
      <c r="B40" s="57"/>
      <c r="C40" s="13"/>
      <c r="D40" s="20"/>
      <c r="E40" s="20"/>
      <c r="F40" s="96" t="s">
        <v>45</v>
      </c>
      <c r="G40" s="96"/>
      <c r="H40" s="96"/>
      <c r="I40" s="75">
        <f>H39</f>
        <v>1000000</v>
      </c>
      <c r="J40" s="58"/>
    </row>
    <row r="41" spans="2:10" s="11" customFormat="1" ht="24.75" customHeight="1" x14ac:dyDescent="0.15">
      <c r="B41" s="57"/>
      <c r="C41" s="13"/>
      <c r="D41" s="20"/>
      <c r="E41" s="20"/>
      <c r="F41" s="102" t="s">
        <v>47</v>
      </c>
      <c r="G41" s="102"/>
      <c r="H41" s="102"/>
      <c r="I41" s="76">
        <f>I40*0.5</f>
        <v>500000</v>
      </c>
      <c r="J41" s="58"/>
    </row>
    <row r="42" spans="2:10" s="11" customFormat="1" x14ac:dyDescent="0.15">
      <c r="B42" s="57"/>
      <c r="C42" s="23"/>
      <c r="D42" s="23"/>
      <c r="E42" s="23"/>
      <c r="F42" s="23"/>
      <c r="G42" s="23"/>
      <c r="H42" s="25"/>
      <c r="I42" s="13"/>
      <c r="J42" s="58"/>
    </row>
    <row r="43" spans="2:10" s="11" customFormat="1" ht="28.5" customHeight="1" x14ac:dyDescent="0.15">
      <c r="B43" s="57"/>
      <c r="C43" s="26"/>
      <c r="D43" s="23"/>
      <c r="E43" s="23"/>
      <c r="F43" s="23"/>
      <c r="G43" s="97" t="s">
        <v>16</v>
      </c>
      <c r="H43" s="97"/>
      <c r="I43" s="35">
        <f>I35+I41</f>
        <v>500000</v>
      </c>
      <c r="J43" s="58"/>
    </row>
    <row r="44" spans="2:10" s="11" customFormat="1" ht="12" thickBot="1" x14ac:dyDescent="0.2">
      <c r="B44" s="59"/>
      <c r="C44" s="60"/>
      <c r="D44" s="60"/>
      <c r="E44" s="60"/>
      <c r="F44" s="60"/>
      <c r="G44" s="60"/>
      <c r="H44" s="60"/>
      <c r="I44" s="60"/>
      <c r="J44" s="61"/>
    </row>
    <row r="45" spans="2:10" x14ac:dyDescent="0.15">
      <c r="C45" s="10"/>
    </row>
    <row r="51" ht="24.75" customHeight="1" x14ac:dyDescent="0.15"/>
  </sheetData>
  <mergeCells count="8">
    <mergeCell ref="C20:F20"/>
    <mergeCell ref="C23:D23"/>
    <mergeCell ref="F34:H34"/>
    <mergeCell ref="F40:H40"/>
    <mergeCell ref="G43:H43"/>
    <mergeCell ref="E24:E26"/>
    <mergeCell ref="F35:H35"/>
    <mergeCell ref="F41:H4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2:J52"/>
  <sheetViews>
    <sheetView zoomScale="90" zoomScaleNormal="90" workbookViewId="0">
      <selection activeCell="I3" sqref="I3"/>
    </sheetView>
  </sheetViews>
  <sheetFormatPr defaultColWidth="9.140625" defaultRowHeight="11.25" x14ac:dyDescent="0.15"/>
  <cols>
    <col min="1" max="1" width="2.140625" style="1" customWidth="1"/>
    <col min="2" max="2" width="2.28515625" style="1" customWidth="1"/>
    <col min="3" max="3" width="68.28515625" style="1" customWidth="1"/>
    <col min="4" max="4" width="25.7109375" style="1" bestFit="1" customWidth="1"/>
    <col min="5" max="5" width="24.28515625" style="1" customWidth="1"/>
    <col min="6" max="6" width="26.28515625" style="1" bestFit="1" customWidth="1"/>
    <col min="7" max="7" width="28.5703125" style="1" customWidth="1"/>
    <col min="8" max="8" width="19" style="1" customWidth="1"/>
    <col min="9" max="9" width="19.5703125" style="1" bestFit="1" customWidth="1"/>
    <col min="10" max="10" width="1.85546875" style="1" customWidth="1"/>
    <col min="11" max="16384" width="9.140625" style="1"/>
  </cols>
  <sheetData>
    <row r="2" spans="1:9" x14ac:dyDescent="0.15">
      <c r="A2" s="12" t="s">
        <v>50</v>
      </c>
      <c r="D2" s="27"/>
      <c r="E2" s="27"/>
      <c r="F2" s="27"/>
      <c r="G2" s="27"/>
      <c r="H2" s="27"/>
      <c r="I2" s="27"/>
    </row>
    <row r="3" spans="1:9" ht="12" thickBot="1" x14ac:dyDescent="0.2">
      <c r="C3" s="13"/>
      <c r="D3" s="27"/>
      <c r="E3" s="27"/>
      <c r="F3" s="27"/>
      <c r="G3" s="27"/>
      <c r="H3" s="27"/>
      <c r="I3" s="27"/>
    </row>
    <row r="4" spans="1:9" ht="22.5" x14ac:dyDescent="0.15">
      <c r="B4" s="45"/>
      <c r="C4" s="46" t="s">
        <v>25</v>
      </c>
      <c r="D4" s="47"/>
      <c r="E4" s="47"/>
      <c r="F4" s="47"/>
      <c r="G4" s="47"/>
      <c r="H4" s="48"/>
      <c r="I4" s="27"/>
    </row>
    <row r="5" spans="1:9" x14ac:dyDescent="0.15">
      <c r="B5" s="49"/>
      <c r="C5" s="13"/>
      <c r="D5" s="27"/>
      <c r="E5" s="27"/>
      <c r="F5" s="27"/>
      <c r="G5" s="27"/>
      <c r="H5" s="50"/>
      <c r="I5" s="27"/>
    </row>
    <row r="6" spans="1:9" ht="67.5" customHeight="1" x14ac:dyDescent="0.15">
      <c r="B6" s="49"/>
      <c r="C6" s="14" t="s">
        <v>53</v>
      </c>
      <c r="D6" s="14" t="s">
        <v>0</v>
      </c>
      <c r="E6" s="17" t="s">
        <v>65</v>
      </c>
      <c r="F6" s="15" t="s">
        <v>52</v>
      </c>
      <c r="G6" s="86" t="s">
        <v>58</v>
      </c>
      <c r="H6" s="50"/>
      <c r="I6" s="27"/>
    </row>
    <row r="7" spans="1:9" x14ac:dyDescent="0.15">
      <c r="B7" s="49"/>
      <c r="C7" s="19" t="s">
        <v>55</v>
      </c>
      <c r="D7" s="36" t="s">
        <v>15</v>
      </c>
      <c r="E7" s="32"/>
      <c r="F7" s="9"/>
      <c r="G7" s="42">
        <f>E7*(F11/100)+E7</f>
        <v>0</v>
      </c>
      <c r="H7" s="50"/>
      <c r="I7" s="27"/>
    </row>
    <row r="8" spans="1:9" x14ac:dyDescent="0.15">
      <c r="B8" s="49"/>
      <c r="C8" s="19" t="s">
        <v>59</v>
      </c>
      <c r="D8" s="36" t="s">
        <v>15</v>
      </c>
      <c r="E8" s="32"/>
      <c r="F8" s="9"/>
      <c r="G8" s="42">
        <f>E8*(F11/100)+E8</f>
        <v>0</v>
      </c>
      <c r="H8" s="50"/>
      <c r="I8" s="27"/>
    </row>
    <row r="9" spans="1:9" x14ac:dyDescent="0.15">
      <c r="B9" s="49"/>
      <c r="C9" s="19" t="s">
        <v>56</v>
      </c>
      <c r="D9" s="36" t="s">
        <v>15</v>
      </c>
      <c r="E9" s="32"/>
      <c r="F9" s="9"/>
      <c r="G9" s="42">
        <f>E9*(F11/100)+E9</f>
        <v>0</v>
      </c>
      <c r="H9" s="50"/>
      <c r="I9" s="27"/>
    </row>
    <row r="10" spans="1:9" ht="55.5" customHeight="1" x14ac:dyDescent="0.15">
      <c r="B10" s="49"/>
      <c r="C10" s="80" t="s">
        <v>54</v>
      </c>
      <c r="D10" s="36" t="s">
        <v>15</v>
      </c>
      <c r="E10" s="63"/>
      <c r="F10" s="9"/>
      <c r="G10" s="42">
        <f>E10*(F11/100)+E10</f>
        <v>0</v>
      </c>
      <c r="H10" s="50"/>
      <c r="I10" s="27"/>
    </row>
    <row r="11" spans="1:9" x14ac:dyDescent="0.15">
      <c r="B11" s="49"/>
      <c r="C11" s="19" t="s">
        <v>64</v>
      </c>
      <c r="D11" s="22" t="s">
        <v>17</v>
      </c>
      <c r="E11" s="9"/>
      <c r="F11" s="39"/>
      <c r="G11" s="38"/>
      <c r="H11" s="50"/>
      <c r="I11" s="27"/>
    </row>
    <row r="12" spans="1:9" x14ac:dyDescent="0.15">
      <c r="B12" s="49"/>
      <c r="C12" s="12"/>
      <c r="D12" s="13"/>
      <c r="F12" s="27"/>
      <c r="G12" s="27"/>
      <c r="H12" s="50"/>
      <c r="I12" s="27"/>
    </row>
    <row r="13" spans="1:9" ht="90" customHeight="1" x14ac:dyDescent="0.15">
      <c r="B13" s="49"/>
      <c r="C13" s="15" t="s">
        <v>34</v>
      </c>
      <c r="D13" s="21" t="s">
        <v>0</v>
      </c>
      <c r="E13" s="15" t="s">
        <v>66</v>
      </c>
      <c r="G13" s="27"/>
      <c r="H13" s="50"/>
      <c r="I13" s="27"/>
    </row>
    <row r="14" spans="1:9" x14ac:dyDescent="0.15">
      <c r="B14" s="49"/>
      <c r="C14" s="22" t="s">
        <v>18</v>
      </c>
      <c r="D14" s="36" t="s">
        <v>17</v>
      </c>
      <c r="E14" s="62"/>
      <c r="G14" s="27"/>
      <c r="H14" s="50"/>
      <c r="I14" s="27"/>
    </row>
    <row r="15" spans="1:9" ht="12" thickBot="1" x14ac:dyDescent="0.2">
      <c r="B15" s="51"/>
      <c r="C15" s="52"/>
      <c r="D15" s="53"/>
      <c r="E15" s="53"/>
      <c r="F15" s="53"/>
      <c r="G15" s="53"/>
      <c r="H15" s="54"/>
      <c r="I15" s="27"/>
    </row>
    <row r="16" spans="1:9" x14ac:dyDescent="0.15">
      <c r="C16" s="13"/>
      <c r="D16" s="27"/>
      <c r="E16" s="27"/>
      <c r="F16" s="27"/>
      <c r="G16" s="27"/>
      <c r="H16" s="27"/>
      <c r="I16" s="27"/>
    </row>
    <row r="17" spans="2:10" x14ac:dyDescent="0.15">
      <c r="C17" s="13"/>
      <c r="D17" s="27"/>
      <c r="E17" s="27"/>
      <c r="F17" s="27"/>
      <c r="G17" s="27"/>
      <c r="H17" s="27"/>
      <c r="I17" s="27"/>
    </row>
    <row r="18" spans="2:10" ht="12" thickBot="1" x14ac:dyDescent="0.2">
      <c r="C18" s="13"/>
      <c r="D18" s="27"/>
      <c r="E18" s="27"/>
      <c r="F18" s="27"/>
      <c r="G18" s="27"/>
      <c r="H18" s="27"/>
      <c r="I18" s="27"/>
    </row>
    <row r="19" spans="2:10" ht="22.5" x14ac:dyDescent="0.15">
      <c r="B19" s="45"/>
      <c r="C19" s="46" t="s">
        <v>26</v>
      </c>
      <c r="D19" s="47"/>
      <c r="E19" s="47"/>
      <c r="F19" s="47"/>
      <c r="G19" s="47"/>
      <c r="H19" s="47"/>
      <c r="I19" s="47"/>
      <c r="J19" s="55"/>
    </row>
    <row r="20" spans="2:10" ht="39.75" customHeight="1" x14ac:dyDescent="0.15">
      <c r="B20" s="49"/>
      <c r="C20" s="95" t="s">
        <v>30</v>
      </c>
      <c r="D20" s="95"/>
      <c r="E20" s="95"/>
      <c r="F20" s="95"/>
      <c r="G20" s="27"/>
      <c r="H20" s="27"/>
      <c r="I20" s="27"/>
      <c r="J20" s="56"/>
    </row>
    <row r="21" spans="2:10" x14ac:dyDescent="0.15">
      <c r="B21" s="49"/>
      <c r="C21" s="13"/>
      <c r="D21" s="27"/>
      <c r="E21" s="27"/>
      <c r="F21" s="27"/>
      <c r="G21" s="27"/>
      <c r="H21" s="27"/>
      <c r="I21" s="27"/>
      <c r="J21" s="56"/>
    </row>
    <row r="22" spans="2:10" s="11" customFormat="1" x14ac:dyDescent="0.15">
      <c r="B22" s="57"/>
      <c r="C22" s="40" t="s">
        <v>14</v>
      </c>
      <c r="D22" s="41" t="s">
        <v>24</v>
      </c>
      <c r="E22" s="67"/>
      <c r="F22" s="13"/>
      <c r="G22" s="13"/>
      <c r="H22" s="13"/>
      <c r="J22" s="58"/>
    </row>
    <row r="23" spans="2:10" s="11" customFormat="1" ht="33.75" customHeight="1" x14ac:dyDescent="0.15">
      <c r="B23" s="57"/>
      <c r="C23" s="93" t="s">
        <v>63</v>
      </c>
      <c r="D23" s="94"/>
      <c r="E23" s="70" t="s">
        <v>43</v>
      </c>
      <c r="F23" s="13"/>
      <c r="G23" s="13"/>
      <c r="J23" s="58"/>
    </row>
    <row r="24" spans="2:10" s="11" customFormat="1" x14ac:dyDescent="0.15">
      <c r="B24" s="57"/>
      <c r="C24" s="36" t="s">
        <v>32</v>
      </c>
      <c r="D24" s="64">
        <v>75</v>
      </c>
      <c r="E24" s="101">
        <v>0.5</v>
      </c>
      <c r="F24" s="13"/>
      <c r="G24" s="13"/>
      <c r="H24" s="13"/>
      <c r="J24" s="58"/>
    </row>
    <row r="25" spans="2:10" s="11" customFormat="1" x14ac:dyDescent="0.15">
      <c r="B25" s="57"/>
      <c r="C25" s="36" t="s">
        <v>33</v>
      </c>
      <c r="D25" s="64">
        <v>20</v>
      </c>
      <c r="E25" s="105"/>
      <c r="F25" s="13"/>
      <c r="G25" s="13"/>
      <c r="H25" s="13"/>
      <c r="J25" s="58"/>
    </row>
    <row r="26" spans="2:10" s="11" customFormat="1" x14ac:dyDescent="0.15">
      <c r="B26" s="57"/>
      <c r="C26" s="36" t="s">
        <v>29</v>
      </c>
      <c r="D26" s="64">
        <v>5</v>
      </c>
      <c r="E26" s="105"/>
      <c r="F26" s="13"/>
      <c r="G26" s="13"/>
      <c r="H26" s="13"/>
      <c r="J26" s="58"/>
    </row>
    <row r="27" spans="2:10" s="11" customFormat="1" x14ac:dyDescent="0.15">
      <c r="B27" s="57"/>
      <c r="C27" s="36" t="s">
        <v>27</v>
      </c>
      <c r="D27" s="65">
        <v>100</v>
      </c>
      <c r="E27" s="89">
        <v>0.5</v>
      </c>
      <c r="F27" s="13"/>
      <c r="G27" s="13"/>
      <c r="H27" s="13"/>
      <c r="J27" s="58"/>
    </row>
    <row r="28" spans="2:10" s="11" customFormat="1" x14ac:dyDescent="0.15">
      <c r="B28" s="57"/>
      <c r="C28" s="13"/>
      <c r="D28" s="13"/>
      <c r="E28" s="68">
        <v>1</v>
      </c>
      <c r="F28" s="13"/>
      <c r="G28" s="13"/>
      <c r="H28" s="13"/>
      <c r="I28" s="13"/>
      <c r="J28" s="58"/>
    </row>
    <row r="29" spans="2:10" s="11" customFormat="1" x14ac:dyDescent="0.15">
      <c r="B29" s="57"/>
      <c r="C29" s="13"/>
      <c r="D29" s="13"/>
      <c r="E29" s="13"/>
      <c r="F29" s="13"/>
      <c r="G29" s="13"/>
      <c r="H29" s="13"/>
      <c r="I29" s="13"/>
      <c r="J29" s="58"/>
    </row>
    <row r="30" spans="2:10" s="11" customFormat="1" ht="55.5" customHeight="1" x14ac:dyDescent="0.15">
      <c r="B30" s="57"/>
      <c r="C30" s="14" t="s">
        <v>51</v>
      </c>
      <c r="D30" s="14" t="s">
        <v>0</v>
      </c>
      <c r="E30" s="17" t="s">
        <v>21</v>
      </c>
      <c r="F30" s="17" t="s">
        <v>58</v>
      </c>
      <c r="G30" s="15" t="s">
        <v>22</v>
      </c>
      <c r="H30" s="15" t="s">
        <v>28</v>
      </c>
      <c r="I30" s="18"/>
      <c r="J30" s="58"/>
    </row>
    <row r="31" spans="2:10" s="11" customFormat="1" ht="39" customHeight="1" x14ac:dyDescent="0.15">
      <c r="B31" s="57"/>
      <c r="C31" s="19" t="s">
        <v>32</v>
      </c>
      <c r="D31" s="16" t="s">
        <v>15</v>
      </c>
      <c r="E31" s="30">
        <v>3500</v>
      </c>
      <c r="F31" s="44">
        <f>G7</f>
        <v>0</v>
      </c>
      <c r="G31" s="28">
        <f>D24</f>
        <v>75</v>
      </c>
      <c r="H31" s="29">
        <f>(E31*F31)*G31/100</f>
        <v>0</v>
      </c>
      <c r="I31" s="18"/>
      <c r="J31" s="58"/>
    </row>
    <row r="32" spans="2:10" s="11" customFormat="1" ht="39" customHeight="1" x14ac:dyDescent="0.15">
      <c r="B32" s="57"/>
      <c r="C32" s="19" t="s">
        <v>33</v>
      </c>
      <c r="D32" s="16" t="s">
        <v>15</v>
      </c>
      <c r="E32" s="33">
        <v>500</v>
      </c>
      <c r="F32" s="43">
        <f>G9</f>
        <v>0</v>
      </c>
      <c r="G32" s="28">
        <f>D25</f>
        <v>20</v>
      </c>
      <c r="H32" s="29">
        <f>(E32*F32)*G32/100</f>
        <v>0</v>
      </c>
      <c r="I32" s="18"/>
      <c r="J32" s="58"/>
    </row>
    <row r="33" spans="2:10" s="11" customFormat="1" ht="25.5" customHeight="1" x14ac:dyDescent="0.15">
      <c r="B33" s="57"/>
      <c r="C33" s="80" t="s">
        <v>68</v>
      </c>
      <c r="D33" s="36" t="s">
        <v>15</v>
      </c>
      <c r="E33" s="33">
        <v>25</v>
      </c>
      <c r="F33" s="44">
        <f>G10</f>
        <v>0</v>
      </c>
      <c r="G33" s="30">
        <f>D26</f>
        <v>5</v>
      </c>
      <c r="H33" s="29">
        <f>(E33*F33)*G33/100</f>
        <v>0</v>
      </c>
      <c r="I33" s="18"/>
      <c r="J33" s="58"/>
    </row>
    <row r="34" spans="2:10" s="11" customFormat="1" ht="21" customHeight="1" x14ac:dyDescent="0.15">
      <c r="B34" s="57"/>
      <c r="C34" s="20"/>
      <c r="D34" s="20"/>
      <c r="E34" s="20"/>
      <c r="F34" s="98" t="s">
        <v>44</v>
      </c>
      <c r="G34" s="99"/>
      <c r="H34" s="100"/>
      <c r="I34" s="75">
        <f>H31+H32+H33</f>
        <v>0</v>
      </c>
      <c r="J34" s="58"/>
    </row>
    <row r="35" spans="2:10" s="11" customFormat="1" ht="21" customHeight="1" x14ac:dyDescent="0.15">
      <c r="B35" s="57"/>
      <c r="C35" s="20"/>
      <c r="D35" s="20"/>
      <c r="E35" s="20"/>
      <c r="F35" s="102" t="s">
        <v>46</v>
      </c>
      <c r="G35" s="102"/>
      <c r="H35" s="102"/>
      <c r="I35" s="76">
        <f>I34*0.5</f>
        <v>0</v>
      </c>
      <c r="J35" s="58"/>
    </row>
    <row r="36" spans="2:10" s="11" customFormat="1" x14ac:dyDescent="0.15">
      <c r="B36" s="57"/>
      <c r="C36" s="13"/>
      <c r="D36" s="13"/>
      <c r="E36" s="13"/>
      <c r="F36" s="13"/>
      <c r="G36" s="23"/>
      <c r="H36" s="25"/>
      <c r="I36" s="13"/>
      <c r="J36" s="58"/>
    </row>
    <row r="37" spans="2:10" s="11" customFormat="1" ht="45.75" customHeight="1" x14ac:dyDescent="0.15">
      <c r="B37" s="57"/>
      <c r="C37" s="15" t="s">
        <v>20</v>
      </c>
      <c r="D37" s="21" t="s">
        <v>0</v>
      </c>
      <c r="E37" s="15" t="s">
        <v>75</v>
      </c>
      <c r="F37" s="15" t="s">
        <v>57</v>
      </c>
      <c r="G37" s="15" t="s">
        <v>22</v>
      </c>
      <c r="H37" s="15" t="s">
        <v>28</v>
      </c>
      <c r="I37" s="13"/>
      <c r="J37" s="58"/>
    </row>
    <row r="38" spans="2:10" s="11" customFormat="1" ht="18" customHeight="1" x14ac:dyDescent="0.15">
      <c r="B38" s="57"/>
      <c r="C38" s="22" t="s">
        <v>18</v>
      </c>
      <c r="D38" s="36" t="s">
        <v>17</v>
      </c>
      <c r="E38" s="34">
        <v>1000000</v>
      </c>
      <c r="F38" s="44">
        <f>E14</f>
        <v>0</v>
      </c>
      <c r="G38" s="30"/>
      <c r="H38" s="31">
        <f>E38*(F38/100)+E38</f>
        <v>1000000</v>
      </c>
      <c r="I38" s="13"/>
      <c r="J38" s="58"/>
    </row>
    <row r="39" spans="2:10" s="11" customFormat="1" ht="18" customHeight="1" x14ac:dyDescent="0.15">
      <c r="B39" s="57"/>
      <c r="C39" s="13"/>
      <c r="D39" s="23"/>
      <c r="E39" s="83"/>
      <c r="F39" s="8" t="s">
        <v>23</v>
      </c>
      <c r="G39" s="8">
        <v>100</v>
      </c>
      <c r="H39" s="31">
        <f>H38*G39/100</f>
        <v>1000000</v>
      </c>
      <c r="I39" s="13"/>
      <c r="J39" s="58"/>
    </row>
    <row r="40" spans="2:10" s="11" customFormat="1" ht="24.75" customHeight="1" x14ac:dyDescent="0.15">
      <c r="B40" s="57"/>
      <c r="C40" s="13"/>
      <c r="D40" s="20"/>
      <c r="E40" s="20"/>
      <c r="F40" s="96" t="s">
        <v>45</v>
      </c>
      <c r="G40" s="96"/>
      <c r="H40" s="96"/>
      <c r="I40" s="75">
        <f>H38</f>
        <v>1000000</v>
      </c>
      <c r="J40" s="58"/>
    </row>
    <row r="41" spans="2:10" s="11" customFormat="1" ht="26.25" customHeight="1" x14ac:dyDescent="0.15">
      <c r="B41" s="57"/>
      <c r="C41" s="23"/>
      <c r="D41" s="23"/>
      <c r="E41" s="23"/>
      <c r="F41" s="102" t="s">
        <v>47</v>
      </c>
      <c r="G41" s="102"/>
      <c r="H41" s="102"/>
      <c r="I41" s="76">
        <f>I40*0.5</f>
        <v>500000</v>
      </c>
      <c r="J41" s="58"/>
    </row>
    <row r="42" spans="2:10" s="11" customFormat="1" ht="13.5" thickBot="1" x14ac:dyDescent="0.2">
      <c r="B42" s="57"/>
      <c r="C42" s="23"/>
      <c r="D42" s="23"/>
      <c r="E42" s="23"/>
      <c r="F42" s="20"/>
      <c r="G42" s="20"/>
      <c r="H42" s="20"/>
      <c r="I42" s="37"/>
      <c r="J42" s="58"/>
    </row>
    <row r="43" spans="2:10" s="11" customFormat="1" ht="28.5" customHeight="1" thickBot="1" x14ac:dyDescent="0.2">
      <c r="B43" s="57"/>
      <c r="C43" s="26"/>
      <c r="D43" s="23"/>
      <c r="E43" s="23"/>
      <c r="F43" s="23"/>
      <c r="G43" s="106" t="s">
        <v>16</v>
      </c>
      <c r="H43" s="107"/>
      <c r="I43" s="78">
        <f>I35+I41</f>
        <v>500000</v>
      </c>
      <c r="J43" s="58"/>
    </row>
    <row r="44" spans="2:10" s="11" customFormat="1" ht="28.5" customHeight="1" x14ac:dyDescent="0.15">
      <c r="B44" s="57"/>
      <c r="C44" s="26"/>
      <c r="D44" s="23"/>
      <c r="E44" s="23"/>
      <c r="F44" s="23"/>
      <c r="J44" s="58"/>
    </row>
    <row r="45" spans="2:10" s="11" customFormat="1" ht="12" thickBot="1" x14ac:dyDescent="0.2">
      <c r="B45" s="59"/>
      <c r="C45" s="60"/>
      <c r="D45" s="60"/>
      <c r="E45" s="60"/>
      <c r="F45" s="60"/>
      <c r="G45" s="77"/>
      <c r="H45" s="77"/>
      <c r="I45" s="77"/>
      <c r="J45" s="61"/>
    </row>
    <row r="46" spans="2:10" x14ac:dyDescent="0.15">
      <c r="C46" s="10"/>
    </row>
    <row r="52" ht="24.75" customHeight="1" x14ac:dyDescent="0.15"/>
  </sheetData>
  <mergeCells count="8">
    <mergeCell ref="C20:F20"/>
    <mergeCell ref="C23:D23"/>
    <mergeCell ref="F34:H34"/>
    <mergeCell ref="F40:H40"/>
    <mergeCell ref="G43:H43"/>
    <mergeCell ref="E24:E26"/>
    <mergeCell ref="F35:H35"/>
    <mergeCell ref="F41:H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Introduktion</vt:lpstr>
      <vt:lpstr>Del 1A - EL - Kirstineb.</vt:lpstr>
      <vt:lpstr>Del 1B - EL - Err, Fjordb, Ulle</vt:lpstr>
      <vt:lpstr>Del 2A - Maler - Kirstineb.</vt:lpstr>
      <vt:lpstr>Del 2B - Maler - Err, Fjordb, U</vt:lpstr>
      <vt:lpstr>Del 3A - Murer - Kirstineb.</vt:lpstr>
      <vt:lpstr>Del 3B - Murer - Err, Fjordb, U</vt:lpstr>
      <vt:lpstr>Del 4A - Tømrer - Kirstineb</vt:lpstr>
      <vt:lpstr>Del 4B - Tømrer - Err, Fjorb, U</vt:lpstr>
      <vt:lpstr>Del 5A - VVS - Kirstineb.</vt:lpstr>
      <vt:lpstr>Del 5B - VVS - Err, Fjordb, Ull</vt:lpstr>
    </vt:vector>
  </TitlesOfParts>
  <Company>Fredericia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bomf</dc:creator>
  <cp:lastModifiedBy>Malene Hall Frederiksen</cp:lastModifiedBy>
  <dcterms:created xsi:type="dcterms:W3CDTF">2014-06-11T09:52:30Z</dcterms:created>
  <dcterms:modified xsi:type="dcterms:W3CDTF">2024-09-11T12:03:30Z</dcterms:modified>
</cp:coreProperties>
</file>